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费海伲\★学生相关★\本科推荐免试研究生\2018届-14级\"/>
    </mc:Choice>
  </mc:AlternateContent>
  <bookViews>
    <workbookView xWindow="0" yWindow="0" windowWidth="15180" windowHeight="10260"/>
  </bookViews>
  <sheets>
    <sheet name="13级" sheetId="1" r:id="rId1"/>
    <sheet name="Sheet1" sheetId="2" r:id="rId2"/>
  </sheets>
  <definedNames>
    <definedName name="_xlnm._FilterDatabase" localSheetId="0" hidden="1">'13级'!$A$2:$W$2</definedName>
    <definedName name="_xlnm.Print_Titles" localSheetId="0">'13级'!$2:$2</definedName>
  </definedNames>
  <calcPr calcId="152511"/>
</workbook>
</file>

<file path=xl/calcChain.xml><?xml version="1.0" encoding="utf-8"?>
<calcChain xmlns="http://schemas.openxmlformats.org/spreadsheetml/2006/main">
  <c r="T141" i="1" l="1"/>
  <c r="T136" i="1"/>
  <c r="T119" i="1"/>
  <c r="T99" i="1"/>
  <c r="T33" i="1"/>
  <c r="T68" i="1"/>
  <c r="T44" i="1"/>
  <c r="T67" i="1"/>
  <c r="T70" i="1"/>
  <c r="T36" i="1"/>
  <c r="T51" i="1"/>
  <c r="T23" i="1"/>
  <c r="T29" i="1"/>
  <c r="T58" i="1"/>
  <c r="T13" i="1"/>
  <c r="T15" i="1"/>
  <c r="T16" i="1"/>
  <c r="T20" i="1"/>
  <c r="T17" i="1"/>
  <c r="T21" i="1"/>
  <c r="T18" i="1"/>
  <c r="T19" i="1"/>
  <c r="T22" i="1"/>
  <c r="T25" i="1"/>
  <c r="T24" i="1"/>
  <c r="T27" i="1"/>
  <c r="T28" i="1"/>
  <c r="T26" i="1"/>
  <c r="T32" i="1"/>
  <c r="T31" i="1"/>
  <c r="T34" i="1"/>
  <c r="T30" i="1"/>
  <c r="T35" i="1"/>
  <c r="T37" i="1"/>
  <c r="T43" i="1"/>
  <c r="T40" i="1"/>
  <c r="T38" i="1"/>
  <c r="T39" i="1"/>
  <c r="T42" i="1"/>
  <c r="T45" i="1"/>
  <c r="T41" i="1"/>
  <c r="T46" i="1"/>
  <c r="T48" i="1"/>
  <c r="T49" i="1"/>
  <c r="T54" i="1"/>
  <c r="T47" i="1"/>
  <c r="T52" i="1"/>
  <c r="T56" i="1"/>
  <c r="T53" i="1"/>
  <c r="T50" i="1"/>
  <c r="T57" i="1"/>
  <c r="T55" i="1"/>
  <c r="T61" i="1"/>
  <c r="T60" i="1"/>
  <c r="T59" i="1"/>
  <c r="T62" i="1"/>
  <c r="T63" i="1"/>
  <c r="T66" i="1"/>
  <c r="T65" i="1"/>
  <c r="T64" i="1"/>
  <c r="T69" i="1"/>
  <c r="T71" i="1"/>
  <c r="T72" i="1"/>
  <c r="T75" i="1"/>
  <c r="T74" i="1"/>
  <c r="T76" i="1"/>
  <c r="T73" i="1"/>
  <c r="T78" i="1"/>
  <c r="T77" i="1"/>
  <c r="T80" i="1"/>
  <c r="T81" i="1"/>
  <c r="T79" i="1"/>
  <c r="T82" i="1"/>
  <c r="T83" i="1"/>
  <c r="T87" i="1"/>
  <c r="T85" i="1"/>
  <c r="T84" i="1"/>
  <c r="T86" i="1"/>
  <c r="T88" i="1"/>
  <c r="T90" i="1"/>
  <c r="T92" i="1"/>
  <c r="T89" i="1"/>
  <c r="T91" i="1"/>
  <c r="T93" i="1"/>
  <c r="T94" i="1"/>
  <c r="T95" i="1"/>
  <c r="T96" i="1"/>
  <c r="T98" i="1"/>
  <c r="T97" i="1"/>
  <c r="T102" i="1"/>
  <c r="T100" i="1"/>
  <c r="T101" i="1"/>
  <c r="T103" i="1"/>
  <c r="T104" i="1"/>
  <c r="T105" i="1"/>
  <c r="T106" i="1"/>
  <c r="T107" i="1"/>
  <c r="T109" i="1"/>
  <c r="T110" i="1"/>
  <c r="T108" i="1"/>
  <c r="T115" i="1"/>
  <c r="T112" i="1"/>
  <c r="T111" i="1"/>
  <c r="T113" i="1"/>
  <c r="T114" i="1"/>
  <c r="T116" i="1"/>
  <c r="T117" i="1"/>
  <c r="T120" i="1"/>
  <c r="T118" i="1"/>
  <c r="T121" i="1"/>
  <c r="T122" i="1"/>
  <c r="T123" i="1"/>
  <c r="T125" i="1"/>
  <c r="T124" i="1"/>
  <c r="T126" i="1"/>
  <c r="T127" i="1"/>
  <c r="T128" i="1"/>
  <c r="T129" i="1"/>
  <c r="T131" i="1"/>
  <c r="T130" i="1"/>
  <c r="T132" i="1"/>
  <c r="T135" i="1"/>
  <c r="T134" i="1"/>
  <c r="T133" i="1"/>
  <c r="T137" i="1"/>
  <c r="T139" i="1"/>
  <c r="T140" i="1"/>
  <c r="T138" i="1"/>
  <c r="T142" i="1"/>
  <c r="T143" i="1"/>
  <c r="T145" i="1"/>
  <c r="T144" i="1"/>
  <c r="T146" i="1"/>
  <c r="T149" i="1"/>
  <c r="T148" i="1"/>
  <c r="T147" i="1"/>
  <c r="T150" i="1"/>
  <c r="T151" i="1"/>
  <c r="T154" i="1"/>
  <c r="T153" i="1"/>
  <c r="T155" i="1"/>
  <c r="T152" i="1"/>
  <c r="T156" i="1"/>
  <c r="T157" i="1"/>
  <c r="T158" i="1"/>
  <c r="T14" i="1"/>
  <c r="T12" i="1"/>
  <c r="T4" i="1"/>
  <c r="T5" i="1"/>
  <c r="T6" i="1"/>
  <c r="T7" i="1"/>
  <c r="T9" i="1"/>
  <c r="T8" i="1"/>
  <c r="T10" i="1"/>
  <c r="T11" i="1"/>
  <c r="T3" i="1"/>
</calcChain>
</file>

<file path=xl/sharedStrings.xml><?xml version="1.0" encoding="utf-8"?>
<sst xmlns="http://schemas.openxmlformats.org/spreadsheetml/2006/main" count="2104" uniqueCount="267">
  <si>
    <t>名次</t>
    <phoneticPr fontId="1" type="noConversion"/>
  </si>
  <si>
    <t>学号</t>
    <phoneticPr fontId="1" type="noConversion"/>
  </si>
  <si>
    <t>加权
平均分</t>
    <phoneticPr fontId="1" type="noConversion"/>
  </si>
  <si>
    <t>宪法学
3</t>
    <phoneticPr fontId="1" type="noConversion"/>
  </si>
  <si>
    <t>中法史
3</t>
    <phoneticPr fontId="1" type="noConversion"/>
  </si>
  <si>
    <t>民总
3</t>
    <phoneticPr fontId="1" type="noConversion"/>
  </si>
  <si>
    <t>债权法
4</t>
    <phoneticPr fontId="1" type="noConversion"/>
  </si>
  <si>
    <t>物权法
2</t>
    <phoneticPr fontId="1" type="noConversion"/>
  </si>
  <si>
    <t>民诉
4</t>
    <phoneticPr fontId="1" type="noConversion"/>
  </si>
  <si>
    <t>刑诉
4</t>
    <phoneticPr fontId="1" type="noConversion"/>
  </si>
  <si>
    <t>国公
4</t>
    <phoneticPr fontId="1" type="noConversion"/>
  </si>
  <si>
    <t>国私
2</t>
    <phoneticPr fontId="1" type="noConversion"/>
  </si>
  <si>
    <t>经济法
3</t>
    <phoneticPr fontId="1" type="noConversion"/>
  </si>
  <si>
    <t>商总
2</t>
    <phoneticPr fontId="1" type="noConversion"/>
  </si>
  <si>
    <t>国经
3</t>
    <phoneticPr fontId="1" type="noConversion"/>
  </si>
  <si>
    <t>法理学
4</t>
    <phoneticPr fontId="1" type="noConversion"/>
  </si>
  <si>
    <t>知产
3</t>
    <phoneticPr fontId="1" type="noConversion"/>
  </si>
  <si>
    <t>行政法
4</t>
    <phoneticPr fontId="1" type="noConversion"/>
  </si>
  <si>
    <t>1400016201</t>
  </si>
  <si>
    <t>1400016202</t>
  </si>
  <si>
    <t>1400016203</t>
  </si>
  <si>
    <t>1400016204</t>
  </si>
  <si>
    <t>1400016205</t>
  </si>
  <si>
    <t>1400016206</t>
  </si>
  <si>
    <t>1400016207</t>
  </si>
  <si>
    <t>1400016208</t>
  </si>
  <si>
    <t>1400016209</t>
  </si>
  <si>
    <t>1400016210</t>
  </si>
  <si>
    <t>1400016212</t>
  </si>
  <si>
    <t>1400016213</t>
  </si>
  <si>
    <t>1400016214</t>
  </si>
  <si>
    <t>1400016215</t>
  </si>
  <si>
    <t>1400016216</t>
  </si>
  <si>
    <t>1400016218</t>
  </si>
  <si>
    <t>1400016219</t>
  </si>
  <si>
    <t>1400016220</t>
  </si>
  <si>
    <t>1400016221</t>
  </si>
  <si>
    <t>1400016222</t>
  </si>
  <si>
    <t>1400016223</t>
  </si>
  <si>
    <t>1400016224</t>
  </si>
  <si>
    <t>1400016225</t>
  </si>
  <si>
    <t>1400016227</t>
  </si>
  <si>
    <t>1400016228</t>
  </si>
  <si>
    <t>1400016229</t>
  </si>
  <si>
    <t>1400016230</t>
  </si>
  <si>
    <t>1400016231</t>
  </si>
  <si>
    <t>1400016232</t>
  </si>
  <si>
    <t>1400016233</t>
  </si>
  <si>
    <t>1400016234</t>
  </si>
  <si>
    <t>1400016235</t>
  </si>
  <si>
    <t>1400016236</t>
  </si>
  <si>
    <t>1400016237</t>
  </si>
  <si>
    <t>1400016238</t>
  </si>
  <si>
    <t>1400016240</t>
  </si>
  <si>
    <t>1400016241</t>
  </si>
  <si>
    <t>1400016242</t>
  </si>
  <si>
    <t>1400016243</t>
  </si>
  <si>
    <t>1400016244</t>
  </si>
  <si>
    <t>1400016245</t>
  </si>
  <si>
    <t>1400016246</t>
  </si>
  <si>
    <t>1400016247</t>
  </si>
  <si>
    <t>1400016248</t>
  </si>
  <si>
    <t>1400016249</t>
  </si>
  <si>
    <t>1400016250</t>
  </si>
  <si>
    <t>1400016251</t>
  </si>
  <si>
    <t>1400016252</t>
  </si>
  <si>
    <t>1400016253</t>
  </si>
  <si>
    <t>1400016254</t>
  </si>
  <si>
    <t>1400016255</t>
  </si>
  <si>
    <t>1400016256</t>
  </si>
  <si>
    <t>1400016258</t>
  </si>
  <si>
    <t>1400016259</t>
  </si>
  <si>
    <t>1400016260</t>
  </si>
  <si>
    <t>1400016261</t>
  </si>
  <si>
    <t>1400016262</t>
  </si>
  <si>
    <t>1400016263</t>
  </si>
  <si>
    <t>1400016265</t>
  </si>
  <si>
    <t>1400016266</t>
  </si>
  <si>
    <t>1400016267</t>
  </si>
  <si>
    <t>1400016268</t>
  </si>
  <si>
    <t>1400016269</t>
  </si>
  <si>
    <t>1400016271</t>
  </si>
  <si>
    <t>1400016272</t>
  </si>
  <si>
    <t>1400016273</t>
  </si>
  <si>
    <t>1400016274</t>
  </si>
  <si>
    <t>1400016275</t>
  </si>
  <si>
    <t>1400016276</t>
  </si>
  <si>
    <t>1400016277</t>
  </si>
  <si>
    <t>1400016278</t>
  </si>
  <si>
    <t>1400016279</t>
  </si>
  <si>
    <t>1400016280</t>
  </si>
  <si>
    <t>1400016281</t>
  </si>
  <si>
    <t>1400016282</t>
  </si>
  <si>
    <t>1400016283</t>
  </si>
  <si>
    <t>1400016284</t>
  </si>
  <si>
    <t>1400016285</t>
  </si>
  <si>
    <t>1400016286</t>
  </si>
  <si>
    <t>1400016287</t>
  </si>
  <si>
    <t>1400016289</t>
  </si>
  <si>
    <t>1400016290</t>
  </si>
  <si>
    <t>1400016291</t>
  </si>
  <si>
    <t>1400016292</t>
  </si>
  <si>
    <t>1400016293</t>
  </si>
  <si>
    <t>1400016294</t>
  </si>
  <si>
    <t>1400016295</t>
  </si>
  <si>
    <t>1400016296</t>
  </si>
  <si>
    <t>1400016297</t>
  </si>
  <si>
    <t>1400016298</t>
  </si>
  <si>
    <t>1400016299</t>
  </si>
  <si>
    <t>1400016300</t>
  </si>
  <si>
    <t>1400016301</t>
  </si>
  <si>
    <t>1400016302</t>
  </si>
  <si>
    <t>1400016303</t>
  </si>
  <si>
    <t>1400016304</t>
  </si>
  <si>
    <t>1400016305</t>
  </si>
  <si>
    <t>1400016306</t>
  </si>
  <si>
    <t>1400016307</t>
  </si>
  <si>
    <t>1400016308</t>
  </si>
  <si>
    <t>1400016309</t>
  </si>
  <si>
    <t>1400016310</t>
  </si>
  <si>
    <t>1400016311</t>
  </si>
  <si>
    <t>1400016313</t>
  </si>
  <si>
    <t>1400016314</t>
  </si>
  <si>
    <t>1400016315</t>
  </si>
  <si>
    <t>1400016316</t>
  </si>
  <si>
    <t>1400016317</t>
  </si>
  <si>
    <t>1400016318</t>
  </si>
  <si>
    <t>1400016319</t>
  </si>
  <si>
    <t>1400016320</t>
  </si>
  <si>
    <t>1400016321</t>
  </si>
  <si>
    <t>1400016322</t>
  </si>
  <si>
    <t>1400016323</t>
  </si>
  <si>
    <t>1400016324</t>
  </si>
  <si>
    <t>1400016325</t>
  </si>
  <si>
    <t>1400016326</t>
  </si>
  <si>
    <t>1400016327</t>
  </si>
  <si>
    <t>1400016328</t>
  </si>
  <si>
    <t>1400016329</t>
  </si>
  <si>
    <t>1400016330</t>
  </si>
  <si>
    <t>1400016331</t>
  </si>
  <si>
    <t>1400016332</t>
  </si>
  <si>
    <t>1400016333</t>
  </si>
  <si>
    <t>1400016334</t>
  </si>
  <si>
    <t>1400016335</t>
  </si>
  <si>
    <t>1400016336</t>
  </si>
  <si>
    <t>1400016337</t>
  </si>
  <si>
    <t>1400016338</t>
  </si>
  <si>
    <t>1400016339</t>
  </si>
  <si>
    <t>1400016340</t>
  </si>
  <si>
    <t>1400016346</t>
  </si>
  <si>
    <t>1400016347</t>
  </si>
  <si>
    <t>1400016349</t>
  </si>
  <si>
    <t>1400016353</t>
  </si>
  <si>
    <t>1400016354</t>
  </si>
  <si>
    <t>1400016355</t>
  </si>
  <si>
    <t>1400016356</t>
  </si>
  <si>
    <t>1400016357</t>
  </si>
  <si>
    <t>1400016358</t>
  </si>
  <si>
    <t>1400017406</t>
  </si>
  <si>
    <t>1400017409</t>
  </si>
  <si>
    <t>1400017412</t>
  </si>
  <si>
    <t>1400017417</t>
  </si>
  <si>
    <t>1400017419</t>
  </si>
  <si>
    <t>1400017426</t>
  </si>
  <si>
    <t>1400017429</t>
  </si>
  <si>
    <t>1400017446</t>
  </si>
  <si>
    <t>1400017449</t>
  </si>
  <si>
    <t>1400017464</t>
  </si>
  <si>
    <t>1400017478</t>
  </si>
  <si>
    <t>1400017479</t>
  </si>
  <si>
    <t>1400017648</t>
  </si>
  <si>
    <t>73</t>
  </si>
  <si>
    <t>78</t>
  </si>
  <si>
    <t>86</t>
  </si>
  <si>
    <t>89</t>
  </si>
  <si>
    <t>85</t>
  </si>
  <si>
    <t>90.5</t>
  </si>
  <si>
    <t>76</t>
  </si>
  <si>
    <t>88</t>
  </si>
  <si>
    <t>90</t>
  </si>
  <si>
    <t>81</t>
  </si>
  <si>
    <t>80.5</t>
  </si>
  <si>
    <t>87</t>
  </si>
  <si>
    <t>71</t>
  </si>
  <si>
    <t>84</t>
  </si>
  <si>
    <t>79</t>
  </si>
  <si>
    <t>86.5</t>
  </si>
  <si>
    <t>82</t>
  </si>
  <si>
    <t>77</t>
  </si>
  <si>
    <t>74</t>
  </si>
  <si>
    <t>93</t>
  </si>
  <si>
    <t>95</t>
  </si>
  <si>
    <t>83</t>
  </si>
  <si>
    <t>92</t>
  </si>
  <si>
    <t>91</t>
  </si>
  <si>
    <t>83.5</t>
  </si>
  <si>
    <t>66</t>
  </si>
  <si>
    <t>80</t>
  </si>
  <si>
    <t>87.5</t>
  </si>
  <si>
    <t>75</t>
  </si>
  <si>
    <t>70</t>
  </si>
  <si>
    <t>1300016216</t>
  </si>
  <si>
    <t>1300016225</t>
  </si>
  <si>
    <t>1300016313</t>
  </si>
  <si>
    <t>60</t>
  </si>
  <si>
    <t>65</t>
  </si>
  <si>
    <t>43</t>
  </si>
  <si>
    <t>68</t>
  </si>
  <si>
    <t>47</t>
  </si>
  <si>
    <t>48</t>
  </si>
  <si>
    <t>32</t>
  </si>
  <si>
    <t>45</t>
  </si>
  <si>
    <t>69</t>
  </si>
  <si>
    <t>62</t>
  </si>
  <si>
    <t>46</t>
  </si>
  <si>
    <t>72</t>
  </si>
  <si>
    <t>67</t>
  </si>
  <si>
    <t>64</t>
  </si>
  <si>
    <t>1400016348</t>
  </si>
  <si>
    <t>1400017424</t>
  </si>
  <si>
    <t>1400017475</t>
  </si>
  <si>
    <t>63</t>
  </si>
  <si>
    <t>51</t>
  </si>
  <si>
    <t>1300016355</t>
  </si>
  <si>
    <t>1300016356</t>
  </si>
  <si>
    <t>1300016358</t>
  </si>
  <si>
    <t>1300016359</t>
  </si>
  <si>
    <t>96</t>
  </si>
  <si>
    <t>98</t>
  </si>
  <si>
    <t>94</t>
  </si>
  <si>
    <t>1400016270</t>
  </si>
  <si>
    <t>97</t>
  </si>
  <si>
    <t>44</t>
  </si>
  <si>
    <t>87</t>
    <phoneticPr fontId="1" type="noConversion"/>
  </si>
  <si>
    <t>69</t>
    <phoneticPr fontId="1" type="noConversion"/>
  </si>
  <si>
    <t>63</t>
    <phoneticPr fontId="1" type="noConversion"/>
  </si>
  <si>
    <t>84</t>
    <phoneticPr fontId="1" type="noConversion"/>
  </si>
  <si>
    <t>91</t>
    <phoneticPr fontId="1" type="noConversion"/>
  </si>
  <si>
    <t>68</t>
    <phoneticPr fontId="1" type="noConversion"/>
  </si>
  <si>
    <t>83</t>
    <phoneticPr fontId="1" type="noConversion"/>
  </si>
  <si>
    <t>72</t>
    <phoneticPr fontId="1" type="noConversion"/>
  </si>
  <si>
    <t>75</t>
    <phoneticPr fontId="1" type="noConversion"/>
  </si>
  <si>
    <t>89</t>
    <phoneticPr fontId="1" type="noConversion"/>
  </si>
  <si>
    <t>85</t>
    <phoneticPr fontId="1" type="noConversion"/>
  </si>
  <si>
    <t>84.5</t>
  </si>
  <si>
    <t>92.5</t>
  </si>
  <si>
    <t>82.5</t>
  </si>
  <si>
    <t>93.5</t>
  </si>
  <si>
    <t>85.5</t>
  </si>
  <si>
    <t>88.5</t>
  </si>
  <si>
    <t>76.5</t>
  </si>
  <si>
    <t>69</t>
    <phoneticPr fontId="1" type="noConversion"/>
  </si>
  <si>
    <t>65</t>
    <phoneticPr fontId="1" type="noConversion"/>
  </si>
  <si>
    <t>69</t>
    <phoneticPr fontId="1" type="noConversion"/>
  </si>
  <si>
    <t>60</t>
    <phoneticPr fontId="1" type="noConversion"/>
  </si>
  <si>
    <t>76</t>
    <phoneticPr fontId="1" type="noConversion"/>
  </si>
  <si>
    <t>元培</t>
    <phoneticPr fontId="1" type="noConversion"/>
  </si>
  <si>
    <t>出访</t>
    <phoneticPr fontId="1" type="noConversion"/>
  </si>
  <si>
    <t>元培</t>
    <phoneticPr fontId="1" type="noConversion"/>
  </si>
  <si>
    <t>60</t>
    <phoneticPr fontId="1" type="noConversion"/>
  </si>
  <si>
    <t>刑总
4</t>
    <phoneticPr fontId="1" type="noConversion"/>
  </si>
  <si>
    <t>刑分
4</t>
    <phoneticPr fontId="1" type="noConversion"/>
  </si>
  <si>
    <t>元培</t>
    <phoneticPr fontId="1" type="noConversion"/>
  </si>
  <si>
    <t>元培</t>
    <phoneticPr fontId="1" type="noConversion"/>
  </si>
  <si>
    <t>法学院2014级本科生（含元培）法学硕士专业必修课成绩排名</t>
    <phoneticPr fontId="1" type="noConversion"/>
  </si>
  <si>
    <t>以下同学不符合法学硕士保研排名资格（按学号顺序排序）</t>
    <phoneticPr fontId="1" type="noConversion"/>
  </si>
  <si>
    <t>出访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</si>
</sst>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9"/>
      <color rgb="FF3333FF"/>
      <name val="仿宋"/>
      <family val="3"/>
      <charset val="134"/>
    </font>
    <font>
      <sz val="9"/>
      <color rgb="FF0070C0"/>
      <name val="仿宋"/>
      <family val="3"/>
      <charset val="134"/>
    </font>
    <font>
      <sz val="9"/>
      <color rgb="FF0000FF"/>
      <name val="仿宋"/>
      <family val="3"/>
      <charset val="134"/>
    </font>
    <font>
      <b/>
      <sz val="9"/>
      <color rgb="FFFF0000"/>
      <name val="微软雅黑"/>
      <family val="2"/>
      <charset val="134"/>
    </font>
    <font>
      <sz val="9"/>
      <color rgb="FF3333FF"/>
      <name val="微软雅黑"/>
      <family val="2"/>
      <charset val="134"/>
    </font>
    <font>
      <sz val="9"/>
      <color rgb="FFCF2A1D"/>
      <name val="微软雅黑"/>
      <family val="2"/>
      <charset val="134"/>
    </font>
    <font>
      <b/>
      <sz val="9"/>
      <color rgb="FFCF2A1D"/>
      <name val="微软雅黑"/>
      <family val="2"/>
      <charset val="134"/>
    </font>
    <font>
      <sz val="9"/>
      <color rgb="FFCF2A1D"/>
      <name val="仿宋"/>
      <family val="3"/>
      <charset val="134"/>
    </font>
    <font>
      <sz val="9"/>
      <color rgb="FFC00000"/>
      <name val="微软雅黑"/>
      <family val="2"/>
      <charset val="134"/>
    </font>
    <font>
      <sz val="11"/>
      <color rgb="FF3333FF"/>
      <name val="宋体"/>
      <family val="3"/>
      <charset val="134"/>
      <scheme val="minor"/>
    </font>
    <font>
      <b/>
      <sz val="9"/>
      <color rgb="FFC00000"/>
      <name val="微软雅黑"/>
      <family val="2"/>
      <charset val="134"/>
    </font>
    <font>
      <sz val="9"/>
      <color rgb="FFC00000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2CCD0"/>
        <bgColor indexed="64"/>
      </patternFill>
    </fill>
    <fill>
      <patternFill patternType="solid">
        <fgColor rgb="FFC8C0C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/>
    <xf numFmtId="0" fontId="12" fillId="0" borderId="0"/>
    <xf numFmtId="0" fontId="13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176" fontId="6" fillId="0" borderId="1" xfId="0" applyNumberFormat="1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0" fontId="6" fillId="0" borderId="1" xfId="6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1" xfId="6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49" fontId="20" fillId="0" borderId="1" xfId="0" applyNumberFormat="1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1" fillId="0" borderId="1" xfId="6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0" fillId="0" borderId="1" xfId="0" applyNumberFormat="1" applyFont="1" applyFill="1" applyBorder="1" applyAlignment="1">
      <alignment horizontal="left"/>
    </xf>
    <xf numFmtId="176" fontId="20" fillId="0" borderId="1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6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176" fontId="24" fillId="0" borderId="1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4" fillId="0" borderId="1" xfId="6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1" xfId="6" applyFont="1" applyFill="1" applyBorder="1" applyAlignment="1">
      <alignment horizontal="left"/>
    </xf>
    <xf numFmtId="176" fontId="6" fillId="5" borderId="1" xfId="0" applyNumberFormat="1" applyFont="1" applyFill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0" fontId="24" fillId="5" borderId="1" xfId="6" applyFont="1" applyFill="1" applyBorder="1" applyAlignment="1">
      <alignment horizontal="left"/>
    </xf>
    <xf numFmtId="176" fontId="24" fillId="5" borderId="1" xfId="0" applyNumberFormat="1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6" borderId="1" xfId="6" applyFont="1" applyFill="1" applyBorder="1" applyAlignment="1">
      <alignment horizontal="left"/>
    </xf>
    <xf numFmtId="176" fontId="6" fillId="6" borderId="1" xfId="0" applyNumberFormat="1" applyFont="1" applyFill="1" applyBorder="1" applyAlignment="1">
      <alignment horizontal="left"/>
    </xf>
    <xf numFmtId="0" fontId="24" fillId="6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</cellXfs>
  <cellStyles count="8">
    <cellStyle name="常规" xfId="0" builtinId="0"/>
    <cellStyle name="常规 2" xfId="5"/>
    <cellStyle name="常规 3" xfId="6"/>
    <cellStyle name="常规 4" xfId="7"/>
    <cellStyle name="超链接" xfId="1" builtinId="8" hidden="1"/>
    <cellStyle name="超链接" xfId="3" builtinId="8" hidden="1"/>
    <cellStyle name="已访问的超链接" xfId="2" builtinId="9" hidden="1"/>
    <cellStyle name="已访问的超链接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C0C5"/>
      <color rgb="FFD2CCD0"/>
      <color rgb="FF3333FF"/>
      <color rgb="FFBBB1B7"/>
      <color rgb="FFB2A8AE"/>
      <color rgb="FF9F939A"/>
      <color rgb="FFCF2A1D"/>
      <color rgb="FF2CD21A"/>
      <color rgb="FFDFD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tabSelected="1" workbookViewId="0">
      <pane ySplit="2" topLeftCell="A3" activePane="bottomLeft" state="frozen"/>
      <selection pane="bottomLeft" activeCell="V8" sqref="V8"/>
    </sheetView>
  </sheetViews>
  <sheetFormatPr defaultColWidth="8.88671875" defaultRowHeight="14.4" x14ac:dyDescent="0.25"/>
  <cols>
    <col min="1" max="1" width="5" style="10" customWidth="1"/>
    <col min="2" max="2" width="12.33203125" style="9" customWidth="1"/>
    <col min="3" max="4" width="6.109375" style="10" customWidth="1"/>
    <col min="5" max="6" width="6.109375" style="12" customWidth="1"/>
    <col min="7" max="9" width="6.109375" style="11" customWidth="1"/>
    <col min="10" max="10" width="6.109375" style="13" customWidth="1"/>
    <col min="11" max="14" width="6.109375" style="12" customWidth="1"/>
    <col min="15" max="15" width="6.109375" style="11" customWidth="1"/>
    <col min="16" max="19" width="6.109375" style="12" customWidth="1"/>
    <col min="20" max="20" width="11.5546875" style="17" customWidth="1"/>
    <col min="21" max="21" width="8.88671875" style="8"/>
  </cols>
  <sheetData>
    <row r="1" spans="1:23" s="1" customFormat="1" ht="26.25" customHeight="1" x14ac:dyDescent="0.25">
      <c r="A1" s="72" t="s">
        <v>264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3"/>
    </row>
    <row r="2" spans="1:23" s="2" customFormat="1" ht="37.799999999999997" customHeight="1" x14ac:dyDescent="0.25">
      <c r="A2" s="4" t="s">
        <v>0</v>
      </c>
      <c r="B2" s="5" t="s">
        <v>1</v>
      </c>
      <c r="C2" s="6" t="s">
        <v>3</v>
      </c>
      <c r="D2" s="6" t="s">
        <v>4</v>
      </c>
      <c r="E2" s="14" t="s">
        <v>5</v>
      </c>
      <c r="F2" s="14" t="s">
        <v>6</v>
      </c>
      <c r="G2" s="14" t="s">
        <v>260</v>
      </c>
      <c r="H2" s="14" t="s">
        <v>261</v>
      </c>
      <c r="I2" s="14" t="s">
        <v>7</v>
      </c>
      <c r="J2" s="15" t="s">
        <v>8</v>
      </c>
      <c r="K2" s="14" t="s">
        <v>9</v>
      </c>
      <c r="L2" s="1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14" t="s">
        <v>16</v>
      </c>
      <c r="S2" s="14" t="s">
        <v>17</v>
      </c>
      <c r="T2" s="16" t="s">
        <v>2</v>
      </c>
      <c r="U2" s="7"/>
    </row>
    <row r="3" spans="1:23" s="21" customFormat="1" ht="18" customHeight="1" x14ac:dyDescent="0.3">
      <c r="A3" s="28">
        <v>1</v>
      </c>
      <c r="B3" s="28" t="s">
        <v>112</v>
      </c>
      <c r="C3" s="26" t="s">
        <v>173</v>
      </c>
      <c r="D3" s="28">
        <v>89</v>
      </c>
      <c r="E3" s="26">
        <v>91</v>
      </c>
      <c r="F3" s="26" t="s">
        <v>227</v>
      </c>
      <c r="G3" s="28">
        <v>91</v>
      </c>
      <c r="H3" s="26" t="s">
        <v>193</v>
      </c>
      <c r="I3" s="26" t="s">
        <v>229</v>
      </c>
      <c r="J3" s="26" t="s">
        <v>194</v>
      </c>
      <c r="K3" s="26" t="s">
        <v>190</v>
      </c>
      <c r="L3" s="28" t="s">
        <v>194</v>
      </c>
      <c r="M3" s="28" t="s">
        <v>194</v>
      </c>
      <c r="N3" s="28" t="s">
        <v>193</v>
      </c>
      <c r="O3" s="32" t="s">
        <v>194</v>
      </c>
      <c r="P3" s="28">
        <v>95</v>
      </c>
      <c r="Q3" s="26" t="s">
        <v>176</v>
      </c>
      <c r="R3" s="26" t="s">
        <v>182</v>
      </c>
      <c r="S3" s="26" t="s">
        <v>190</v>
      </c>
      <c r="T3" s="30">
        <f t="shared" ref="T3:T11" si="0">(C3*3+D3*3+E3*3+F3*4+G3*4+H3*4+I3*2+J3*4+K3*4+L3*4+M3*2+N3*3+O3*2+P3*3+Q3*4+R3*3+S3*4)/56</f>
        <v>91.464285714285708</v>
      </c>
    </row>
    <row r="4" spans="1:23" s="21" customFormat="1" ht="18" customHeight="1" x14ac:dyDescent="0.3">
      <c r="A4" s="28">
        <v>2</v>
      </c>
      <c r="B4" s="28" t="s">
        <v>40</v>
      </c>
      <c r="C4" s="26" t="s">
        <v>179</v>
      </c>
      <c r="D4" s="28">
        <v>93</v>
      </c>
      <c r="E4" s="26">
        <v>87</v>
      </c>
      <c r="F4" s="26" t="s">
        <v>227</v>
      </c>
      <c r="G4" s="26" t="s">
        <v>194</v>
      </c>
      <c r="H4" s="26" t="s">
        <v>178</v>
      </c>
      <c r="I4" s="26" t="s">
        <v>227</v>
      </c>
      <c r="J4" s="26" t="s">
        <v>174</v>
      </c>
      <c r="K4" s="26" t="s">
        <v>194</v>
      </c>
      <c r="L4" s="26" t="s">
        <v>191</v>
      </c>
      <c r="M4" s="28" t="s">
        <v>173</v>
      </c>
      <c r="N4" s="28">
        <v>91</v>
      </c>
      <c r="O4" s="32" t="s">
        <v>191</v>
      </c>
      <c r="P4" s="28">
        <v>90</v>
      </c>
      <c r="Q4" s="28">
        <v>93</v>
      </c>
      <c r="R4" s="26" t="s">
        <v>178</v>
      </c>
      <c r="S4" s="26" t="s">
        <v>193</v>
      </c>
      <c r="T4" s="30">
        <f t="shared" si="0"/>
        <v>91.267857142857139</v>
      </c>
      <c r="U4" s="19"/>
      <c r="V4" s="19"/>
      <c r="W4" s="19"/>
    </row>
    <row r="5" spans="1:23" s="22" customFormat="1" ht="18" customHeight="1" x14ac:dyDescent="0.3">
      <c r="A5" s="28">
        <v>3</v>
      </c>
      <c r="B5" s="28" t="s">
        <v>54</v>
      </c>
      <c r="C5" s="26" t="s">
        <v>174</v>
      </c>
      <c r="D5" s="28">
        <v>78</v>
      </c>
      <c r="E5" s="26">
        <v>90</v>
      </c>
      <c r="F5" s="26" t="s">
        <v>227</v>
      </c>
      <c r="G5" s="26" t="s">
        <v>175</v>
      </c>
      <c r="H5" s="26" t="s">
        <v>193</v>
      </c>
      <c r="I5" s="26" t="s">
        <v>191</v>
      </c>
      <c r="J5" s="26" t="s">
        <v>194</v>
      </c>
      <c r="K5" s="26" t="s">
        <v>190</v>
      </c>
      <c r="L5" s="26" t="s">
        <v>190</v>
      </c>
      <c r="M5" s="28" t="s">
        <v>194</v>
      </c>
      <c r="N5" s="28">
        <v>93</v>
      </c>
      <c r="O5" s="32" t="s">
        <v>227</v>
      </c>
      <c r="P5" s="28">
        <v>90</v>
      </c>
      <c r="Q5" s="26" t="s">
        <v>176</v>
      </c>
      <c r="R5" s="26" t="s">
        <v>178</v>
      </c>
      <c r="S5" s="26" t="s">
        <v>193</v>
      </c>
      <c r="T5" s="30">
        <f t="shared" si="0"/>
        <v>90.678571428571431</v>
      </c>
      <c r="U5" s="21"/>
      <c r="V5" s="21"/>
      <c r="W5" s="21"/>
    </row>
    <row r="6" spans="1:23" s="58" customFormat="1" ht="18" customHeight="1" x14ac:dyDescent="0.3">
      <c r="A6" s="28">
        <v>4</v>
      </c>
      <c r="B6" s="28" t="s">
        <v>130</v>
      </c>
      <c r="C6" s="26" t="s">
        <v>191</v>
      </c>
      <c r="D6" s="28">
        <v>89</v>
      </c>
      <c r="E6" s="26">
        <v>92</v>
      </c>
      <c r="F6" s="26" t="s">
        <v>194</v>
      </c>
      <c r="G6" s="28">
        <v>90</v>
      </c>
      <c r="H6" s="26" t="s">
        <v>193</v>
      </c>
      <c r="I6" s="26" t="s">
        <v>193</v>
      </c>
      <c r="J6" s="26" t="s">
        <v>179</v>
      </c>
      <c r="K6" s="26" t="s">
        <v>227</v>
      </c>
      <c r="L6" s="28" t="s">
        <v>191</v>
      </c>
      <c r="M6" s="28" t="s">
        <v>199</v>
      </c>
      <c r="N6" s="28" t="s">
        <v>184</v>
      </c>
      <c r="O6" s="32" t="s">
        <v>182</v>
      </c>
      <c r="P6" s="28">
        <v>90</v>
      </c>
      <c r="Q6" s="26" t="s">
        <v>176</v>
      </c>
      <c r="R6" s="26" t="s">
        <v>190</v>
      </c>
      <c r="S6" s="26" t="s">
        <v>178</v>
      </c>
      <c r="T6" s="30">
        <f t="shared" si="0"/>
        <v>90.482142857142861</v>
      </c>
      <c r="U6" s="21"/>
      <c r="V6" s="21"/>
      <c r="W6" s="21"/>
    </row>
    <row r="7" spans="1:23" s="58" customFormat="1" ht="18" customHeight="1" x14ac:dyDescent="0.3">
      <c r="A7" s="49" t="s">
        <v>256</v>
      </c>
      <c r="B7" s="49" t="s">
        <v>163</v>
      </c>
      <c r="C7" s="54" t="s">
        <v>179</v>
      </c>
      <c r="D7" s="49">
        <v>91</v>
      </c>
      <c r="E7" s="54">
        <v>89</v>
      </c>
      <c r="F7" s="54">
        <v>90</v>
      </c>
      <c r="G7" s="49">
        <v>87</v>
      </c>
      <c r="H7" s="49">
        <v>90</v>
      </c>
      <c r="I7" s="50">
        <v>86</v>
      </c>
      <c r="J7" s="41" t="s">
        <v>233</v>
      </c>
      <c r="K7" s="49">
        <v>93</v>
      </c>
      <c r="L7" s="49" t="s">
        <v>194</v>
      </c>
      <c r="M7" s="49" t="s">
        <v>197</v>
      </c>
      <c r="N7" s="49" t="s">
        <v>194</v>
      </c>
      <c r="O7" s="55" t="s">
        <v>174</v>
      </c>
      <c r="P7" s="49">
        <v>89</v>
      </c>
      <c r="Q7" s="49">
        <v>93</v>
      </c>
      <c r="R7" s="49">
        <v>96</v>
      </c>
      <c r="S7" s="49">
        <v>95</v>
      </c>
      <c r="T7" s="51">
        <f t="shared" si="0"/>
        <v>90.214285714285708</v>
      </c>
      <c r="U7" s="21"/>
      <c r="V7" s="21"/>
      <c r="W7" s="21"/>
    </row>
    <row r="8" spans="1:23" s="23" customFormat="1" ht="18" customHeight="1" x14ac:dyDescent="0.3">
      <c r="A8" s="28">
        <v>5</v>
      </c>
      <c r="B8" s="28" t="s">
        <v>113</v>
      </c>
      <c r="C8" s="26" t="s">
        <v>175</v>
      </c>
      <c r="D8" s="28">
        <v>86</v>
      </c>
      <c r="E8" s="26">
        <v>84</v>
      </c>
      <c r="F8" s="26" t="s">
        <v>227</v>
      </c>
      <c r="G8" s="28">
        <v>94</v>
      </c>
      <c r="H8" s="26" t="s">
        <v>179</v>
      </c>
      <c r="I8" s="26" t="s">
        <v>184</v>
      </c>
      <c r="J8" s="26" t="s">
        <v>174</v>
      </c>
      <c r="K8" s="26" t="s">
        <v>194</v>
      </c>
      <c r="L8" s="28" t="s">
        <v>176</v>
      </c>
      <c r="M8" s="28" t="s">
        <v>193</v>
      </c>
      <c r="N8" s="28" t="s">
        <v>227</v>
      </c>
      <c r="O8" s="32" t="s">
        <v>194</v>
      </c>
      <c r="P8" s="28">
        <v>90</v>
      </c>
      <c r="Q8" s="26" t="s">
        <v>174</v>
      </c>
      <c r="R8" s="26" t="s">
        <v>194</v>
      </c>
      <c r="S8" s="26" t="s">
        <v>179</v>
      </c>
      <c r="T8" s="30">
        <f t="shared" si="0"/>
        <v>90.142857142857139</v>
      </c>
      <c r="U8" s="18"/>
      <c r="V8" s="19"/>
      <c r="W8" s="19"/>
    </row>
    <row r="9" spans="1:23" s="19" customFormat="1" ht="18" customHeight="1" x14ac:dyDescent="0.3">
      <c r="A9" s="28">
        <v>6</v>
      </c>
      <c r="B9" s="28" t="s">
        <v>61</v>
      </c>
      <c r="C9" s="26" t="s">
        <v>229</v>
      </c>
      <c r="D9" s="28">
        <v>89</v>
      </c>
      <c r="E9" s="26">
        <v>88</v>
      </c>
      <c r="F9" s="26" t="s">
        <v>193</v>
      </c>
      <c r="G9" s="26" t="s">
        <v>178</v>
      </c>
      <c r="H9" s="26" t="s">
        <v>173</v>
      </c>
      <c r="I9" s="26" t="s">
        <v>178</v>
      </c>
      <c r="J9" s="26" t="s">
        <v>182</v>
      </c>
      <c r="K9" s="26" t="s">
        <v>174</v>
      </c>
      <c r="L9" s="26" t="s">
        <v>194</v>
      </c>
      <c r="M9" s="28" t="s">
        <v>178</v>
      </c>
      <c r="N9" s="28" t="s">
        <v>194</v>
      </c>
      <c r="O9" s="32" t="s">
        <v>227</v>
      </c>
      <c r="P9" s="28">
        <v>94</v>
      </c>
      <c r="Q9" s="26" t="s">
        <v>179</v>
      </c>
      <c r="R9" s="26" t="s">
        <v>178</v>
      </c>
      <c r="S9" s="26" t="s">
        <v>229</v>
      </c>
      <c r="T9" s="30">
        <f t="shared" si="0"/>
        <v>90.071428571428569</v>
      </c>
      <c r="U9" s="21"/>
      <c r="V9" s="21"/>
      <c r="W9" s="21"/>
    </row>
    <row r="10" spans="1:23" s="19" customFormat="1" ht="18" customHeight="1" x14ac:dyDescent="0.3">
      <c r="A10" s="28">
        <v>7</v>
      </c>
      <c r="B10" s="28" t="s">
        <v>76</v>
      </c>
      <c r="C10" s="26" t="s">
        <v>182</v>
      </c>
      <c r="D10" s="28">
        <v>81</v>
      </c>
      <c r="E10" s="26">
        <v>79</v>
      </c>
      <c r="F10" s="26" t="s">
        <v>227</v>
      </c>
      <c r="G10" s="28">
        <v>90</v>
      </c>
      <c r="H10" s="26" t="s">
        <v>179</v>
      </c>
      <c r="I10" s="26" t="s">
        <v>184</v>
      </c>
      <c r="J10" s="26" t="s">
        <v>179</v>
      </c>
      <c r="K10" s="26" t="s">
        <v>190</v>
      </c>
      <c r="L10" s="28" t="s">
        <v>176</v>
      </c>
      <c r="M10" s="28" t="s">
        <v>178</v>
      </c>
      <c r="N10" s="28" t="s">
        <v>193</v>
      </c>
      <c r="O10" s="32" t="s">
        <v>227</v>
      </c>
      <c r="P10" s="28">
        <v>91</v>
      </c>
      <c r="Q10" s="26" t="s">
        <v>193</v>
      </c>
      <c r="R10" s="26" t="s">
        <v>179</v>
      </c>
      <c r="S10" s="26" t="s">
        <v>191</v>
      </c>
      <c r="T10" s="30">
        <f t="shared" si="0"/>
        <v>90.035714285714292</v>
      </c>
      <c r="U10" s="21"/>
      <c r="V10" s="21"/>
      <c r="W10" s="21"/>
    </row>
    <row r="11" spans="1:23" s="58" customFormat="1" ht="18" customHeight="1" x14ac:dyDescent="0.3">
      <c r="A11" s="49" t="s">
        <v>256</v>
      </c>
      <c r="B11" s="49" t="s">
        <v>164</v>
      </c>
      <c r="C11" s="54" t="s">
        <v>175</v>
      </c>
      <c r="D11" s="49">
        <v>85</v>
      </c>
      <c r="E11" s="54">
        <v>87</v>
      </c>
      <c r="F11" s="54">
        <v>98</v>
      </c>
      <c r="G11" s="49">
        <v>88</v>
      </c>
      <c r="H11" s="49">
        <v>88</v>
      </c>
      <c r="I11" s="50">
        <v>82</v>
      </c>
      <c r="J11" s="41" t="s">
        <v>237</v>
      </c>
      <c r="K11" s="49">
        <v>89</v>
      </c>
      <c r="L11" s="49" t="s">
        <v>193</v>
      </c>
      <c r="M11" s="49" t="s">
        <v>178</v>
      </c>
      <c r="N11" s="49" t="s">
        <v>175</v>
      </c>
      <c r="O11" s="55" t="s">
        <v>178</v>
      </c>
      <c r="P11" s="49">
        <v>90</v>
      </c>
      <c r="Q11" s="49">
        <v>86</v>
      </c>
      <c r="R11" s="49">
        <v>89</v>
      </c>
      <c r="S11" s="49">
        <v>97</v>
      </c>
      <c r="T11" s="51">
        <f t="shared" si="0"/>
        <v>89.196428571428569</v>
      </c>
      <c r="U11" s="21"/>
      <c r="V11" s="21"/>
      <c r="W11" s="21"/>
    </row>
    <row r="12" spans="1:23" s="58" customFormat="1" ht="18" customHeight="1" x14ac:dyDescent="0.3">
      <c r="A12" s="47" t="s">
        <v>257</v>
      </c>
      <c r="B12" s="47">
        <v>1400016257</v>
      </c>
      <c r="C12" s="47">
        <v>88</v>
      </c>
      <c r="D12" s="47">
        <v>85</v>
      </c>
      <c r="E12" s="47">
        <v>85</v>
      </c>
      <c r="F12" s="47" t="s">
        <v>229</v>
      </c>
      <c r="G12" s="47">
        <v>90</v>
      </c>
      <c r="H12" s="47" t="s">
        <v>193</v>
      </c>
      <c r="I12" s="47" t="s">
        <v>184</v>
      </c>
      <c r="J12" s="47" t="s">
        <v>173</v>
      </c>
      <c r="K12" s="47" t="s">
        <v>173</v>
      </c>
      <c r="L12" s="61"/>
      <c r="M12" s="61"/>
      <c r="N12" s="61"/>
      <c r="O12" s="47">
        <v>93</v>
      </c>
      <c r="P12" s="47">
        <v>90</v>
      </c>
      <c r="Q12" s="47" t="s">
        <v>247</v>
      </c>
      <c r="R12" s="47" t="s">
        <v>179</v>
      </c>
      <c r="S12" s="47" t="s">
        <v>174</v>
      </c>
      <c r="T12" s="57">
        <f>(C12*3+D12*3+E12*3+F12*4+G12*4+H12*4+I12*2+J12*4+K12*4+O12*2+P12*3+Q12*4+R12*3+S12*4)/47</f>
        <v>89.148936170212764</v>
      </c>
    </row>
    <row r="13" spans="1:23" s="21" customFormat="1" ht="18" customHeight="1" x14ac:dyDescent="0.3">
      <c r="A13" s="28">
        <v>8</v>
      </c>
      <c r="B13" s="28" t="s">
        <v>56</v>
      </c>
      <c r="C13" s="26" t="s">
        <v>178</v>
      </c>
      <c r="D13" s="28">
        <v>87</v>
      </c>
      <c r="E13" s="26">
        <v>88</v>
      </c>
      <c r="F13" s="26" t="s">
        <v>173</v>
      </c>
      <c r="G13" s="26" t="s">
        <v>179</v>
      </c>
      <c r="H13" s="26" t="s">
        <v>179</v>
      </c>
      <c r="I13" s="26" t="s">
        <v>229</v>
      </c>
      <c r="J13" s="26" t="s">
        <v>191</v>
      </c>
      <c r="K13" s="26" t="s">
        <v>174</v>
      </c>
      <c r="L13" s="26" t="s">
        <v>182</v>
      </c>
      <c r="M13" s="28" t="s">
        <v>193</v>
      </c>
      <c r="N13" s="28">
        <v>84</v>
      </c>
      <c r="O13" s="32" t="s">
        <v>190</v>
      </c>
      <c r="P13" s="28">
        <v>90</v>
      </c>
      <c r="Q13" s="26" t="s">
        <v>174</v>
      </c>
      <c r="R13" s="26" t="s">
        <v>178</v>
      </c>
      <c r="S13" s="26" t="s">
        <v>175</v>
      </c>
      <c r="T13" s="30">
        <f>(C13*3+D13*3+E13*3+F13*4+G13*4+H13*4+I13*2+J13*4+K13*4+L13*4+M13*2+N13*3+O13*2+P13*3+Q13*4+R13*3+S13*4)/56</f>
        <v>88.875</v>
      </c>
      <c r="U13" s="24"/>
    </row>
    <row r="14" spans="1:23" s="19" customFormat="1" ht="18" customHeight="1" x14ac:dyDescent="0.3">
      <c r="A14" s="47" t="s">
        <v>257</v>
      </c>
      <c r="B14" s="47" t="s">
        <v>33</v>
      </c>
      <c r="C14" s="47" t="s">
        <v>175</v>
      </c>
      <c r="D14" s="47">
        <v>86</v>
      </c>
      <c r="E14" s="47">
        <v>87</v>
      </c>
      <c r="F14" s="47" t="s">
        <v>229</v>
      </c>
      <c r="G14" s="47" t="s">
        <v>180</v>
      </c>
      <c r="H14" s="47" t="s">
        <v>179</v>
      </c>
      <c r="I14" s="47" t="s">
        <v>179</v>
      </c>
      <c r="J14" s="47" t="s">
        <v>179</v>
      </c>
      <c r="K14" s="47" t="s">
        <v>178</v>
      </c>
      <c r="L14" s="47" t="s">
        <v>186</v>
      </c>
      <c r="M14" s="47" t="s">
        <v>193</v>
      </c>
      <c r="N14" s="47">
        <v>82</v>
      </c>
      <c r="O14" s="48"/>
      <c r="P14" s="48"/>
      <c r="Q14" s="47">
        <v>95.5</v>
      </c>
      <c r="R14" s="61"/>
      <c r="S14" s="47" t="s">
        <v>191</v>
      </c>
      <c r="T14" s="57">
        <f>(C14*3+D14*3+E14*3+F14*4+G14*4+H14*4+I14*2+J14*4+K14*4+L14*4+M14*2+N14*3+Q14*4+S14*4)/48</f>
        <v>88.833333333333329</v>
      </c>
      <c r="U14" s="59"/>
      <c r="V14" s="58"/>
      <c r="W14" s="58"/>
    </row>
    <row r="15" spans="1:23" s="23" customFormat="1" ht="18" customHeight="1" x14ac:dyDescent="0.3">
      <c r="A15" s="28">
        <v>9</v>
      </c>
      <c r="B15" s="28" t="s">
        <v>52</v>
      </c>
      <c r="C15" s="26" t="s">
        <v>178</v>
      </c>
      <c r="D15" s="28">
        <v>81</v>
      </c>
      <c r="E15" s="26">
        <v>87</v>
      </c>
      <c r="F15" s="26" t="s">
        <v>231</v>
      </c>
      <c r="G15" s="28">
        <v>90</v>
      </c>
      <c r="H15" s="26" t="s">
        <v>194</v>
      </c>
      <c r="I15" s="26" t="s">
        <v>178</v>
      </c>
      <c r="J15" s="26" t="s">
        <v>174</v>
      </c>
      <c r="K15" s="28">
        <v>90</v>
      </c>
      <c r="L15" s="26" t="s">
        <v>173</v>
      </c>
      <c r="M15" s="28" t="s">
        <v>178</v>
      </c>
      <c r="N15" s="28">
        <v>85</v>
      </c>
      <c r="O15" s="32" t="s">
        <v>178</v>
      </c>
      <c r="P15" s="28">
        <v>90</v>
      </c>
      <c r="Q15" s="26" t="s">
        <v>176</v>
      </c>
      <c r="R15" s="26" t="s">
        <v>174</v>
      </c>
      <c r="S15" s="26" t="s">
        <v>192</v>
      </c>
      <c r="T15" s="30">
        <f t="shared" ref="T15:T22" si="1">(C15*3+D15*3+E15*3+F15*4+G15*4+H15*4+I15*2+J15*4+K15*4+L15*4+M15*2+N15*3+O15*2+P15*3+Q15*4+R15*3+S15*4)/56</f>
        <v>88.464285714285708</v>
      </c>
      <c r="U15" s="19"/>
      <c r="V15" s="19"/>
      <c r="W15" s="19"/>
    </row>
    <row r="16" spans="1:23" s="58" customFormat="1" ht="18" customHeight="1" x14ac:dyDescent="0.3">
      <c r="A16" s="28">
        <v>10</v>
      </c>
      <c r="B16" s="28" t="s">
        <v>19</v>
      </c>
      <c r="C16" s="26" t="s">
        <v>182</v>
      </c>
      <c r="D16" s="28">
        <v>86</v>
      </c>
      <c r="E16" s="26">
        <v>84</v>
      </c>
      <c r="F16" s="26" t="s">
        <v>182</v>
      </c>
      <c r="G16" s="26" t="s">
        <v>179</v>
      </c>
      <c r="H16" s="26" t="s">
        <v>193</v>
      </c>
      <c r="I16" s="26" t="s">
        <v>192</v>
      </c>
      <c r="J16" s="26" t="s">
        <v>194</v>
      </c>
      <c r="K16" s="26" t="s">
        <v>175</v>
      </c>
      <c r="L16" s="26" t="s">
        <v>179</v>
      </c>
      <c r="M16" s="28" t="s">
        <v>179</v>
      </c>
      <c r="N16" s="28">
        <v>91</v>
      </c>
      <c r="O16" s="32" t="s">
        <v>179</v>
      </c>
      <c r="P16" s="28">
        <v>90</v>
      </c>
      <c r="Q16" s="28">
        <v>89</v>
      </c>
      <c r="R16" s="26" t="s">
        <v>192</v>
      </c>
      <c r="S16" s="26" t="s">
        <v>194</v>
      </c>
      <c r="T16" s="30">
        <f t="shared" si="1"/>
        <v>88.375</v>
      </c>
      <c r="U16" s="18"/>
      <c r="V16" s="18"/>
      <c r="W16" s="18"/>
    </row>
    <row r="17" spans="1:23" s="23" customFormat="1" ht="18" customHeight="1" x14ac:dyDescent="0.3">
      <c r="A17" s="28">
        <v>11</v>
      </c>
      <c r="B17" s="28" t="s">
        <v>87</v>
      </c>
      <c r="C17" s="26" t="s">
        <v>173</v>
      </c>
      <c r="D17" s="28">
        <v>87</v>
      </c>
      <c r="E17" s="26">
        <v>93</v>
      </c>
      <c r="F17" s="26" t="s">
        <v>174</v>
      </c>
      <c r="G17" s="28">
        <v>94</v>
      </c>
      <c r="H17" s="26" t="s">
        <v>179</v>
      </c>
      <c r="I17" s="26" t="s">
        <v>184</v>
      </c>
      <c r="J17" s="26" t="s">
        <v>182</v>
      </c>
      <c r="K17" s="26" t="s">
        <v>173</v>
      </c>
      <c r="L17" s="28" t="s">
        <v>184</v>
      </c>
      <c r="M17" s="28" t="s">
        <v>182</v>
      </c>
      <c r="N17" s="28" t="s">
        <v>190</v>
      </c>
      <c r="O17" s="32" t="s">
        <v>182</v>
      </c>
      <c r="P17" s="28">
        <v>89</v>
      </c>
      <c r="Q17" s="26" t="s">
        <v>244</v>
      </c>
      <c r="R17" s="26" t="s">
        <v>184</v>
      </c>
      <c r="S17" s="26" t="s">
        <v>193</v>
      </c>
      <c r="T17" s="30">
        <f t="shared" si="1"/>
        <v>88.178571428571431</v>
      </c>
      <c r="U17" s="18"/>
      <c r="V17" s="19"/>
      <c r="W17" s="19"/>
    </row>
    <row r="18" spans="1:23" s="23" customFormat="1" ht="18" customHeight="1" x14ac:dyDescent="0.3">
      <c r="A18" s="28">
        <v>12</v>
      </c>
      <c r="B18" s="28" t="s">
        <v>106</v>
      </c>
      <c r="C18" s="28" t="s">
        <v>173</v>
      </c>
      <c r="D18" s="28">
        <v>85</v>
      </c>
      <c r="E18" s="28">
        <v>86</v>
      </c>
      <c r="F18" s="28" t="s">
        <v>190</v>
      </c>
      <c r="G18" s="28">
        <v>94</v>
      </c>
      <c r="H18" s="28" t="s">
        <v>179</v>
      </c>
      <c r="I18" s="28" t="s">
        <v>173</v>
      </c>
      <c r="J18" s="28" t="s">
        <v>173</v>
      </c>
      <c r="K18" s="28" t="s">
        <v>182</v>
      </c>
      <c r="L18" s="28" t="s">
        <v>187</v>
      </c>
      <c r="M18" s="28" t="s">
        <v>173</v>
      </c>
      <c r="N18" s="28" t="s">
        <v>194</v>
      </c>
      <c r="O18" s="32" t="s">
        <v>174</v>
      </c>
      <c r="P18" s="28">
        <v>91</v>
      </c>
      <c r="Q18" s="28" t="s">
        <v>175</v>
      </c>
      <c r="R18" s="28" t="s">
        <v>194</v>
      </c>
      <c r="S18" s="28" t="s">
        <v>174</v>
      </c>
      <c r="T18" s="30">
        <f t="shared" si="1"/>
        <v>88.142857142857139</v>
      </c>
      <c r="U18" s="18"/>
      <c r="V18" s="19"/>
      <c r="W18" s="19"/>
    </row>
    <row r="19" spans="1:23" s="21" customFormat="1" ht="18" customHeight="1" x14ac:dyDescent="0.3">
      <c r="A19" s="28">
        <v>13</v>
      </c>
      <c r="B19" s="28" t="s">
        <v>128</v>
      </c>
      <c r="C19" s="28" t="s">
        <v>192</v>
      </c>
      <c r="D19" s="28">
        <v>82</v>
      </c>
      <c r="E19" s="28">
        <v>86</v>
      </c>
      <c r="F19" s="28" t="s">
        <v>192</v>
      </c>
      <c r="G19" s="28">
        <v>92</v>
      </c>
      <c r="H19" s="28" t="s">
        <v>179</v>
      </c>
      <c r="I19" s="28" t="s">
        <v>187</v>
      </c>
      <c r="J19" s="28" t="s">
        <v>182</v>
      </c>
      <c r="K19" s="28" t="s">
        <v>179</v>
      </c>
      <c r="L19" s="28" t="s">
        <v>178</v>
      </c>
      <c r="M19" s="28" t="s">
        <v>179</v>
      </c>
      <c r="N19" s="28" t="s">
        <v>184</v>
      </c>
      <c r="O19" s="32" t="s">
        <v>229</v>
      </c>
      <c r="P19" s="28">
        <v>92</v>
      </c>
      <c r="Q19" s="28" t="s">
        <v>182</v>
      </c>
      <c r="R19" s="28" t="s">
        <v>194</v>
      </c>
      <c r="S19" s="28" t="s">
        <v>191</v>
      </c>
      <c r="T19" s="30">
        <f t="shared" si="1"/>
        <v>88.107142857142861</v>
      </c>
      <c r="U19" s="24"/>
    </row>
    <row r="20" spans="1:23" s="21" customFormat="1" ht="18" customHeight="1" x14ac:dyDescent="0.3">
      <c r="A20" s="28">
        <v>14</v>
      </c>
      <c r="B20" s="28" t="s">
        <v>78</v>
      </c>
      <c r="C20" s="26" t="s">
        <v>184</v>
      </c>
      <c r="D20" s="28">
        <v>87</v>
      </c>
      <c r="E20" s="26">
        <v>89</v>
      </c>
      <c r="F20" s="26" t="s">
        <v>184</v>
      </c>
      <c r="G20" s="28">
        <v>76</v>
      </c>
      <c r="H20" s="26" t="s">
        <v>179</v>
      </c>
      <c r="I20" s="26" t="s">
        <v>193</v>
      </c>
      <c r="J20" s="26" t="s">
        <v>178</v>
      </c>
      <c r="K20" s="26" t="s">
        <v>178</v>
      </c>
      <c r="L20" s="28" t="s">
        <v>179</v>
      </c>
      <c r="M20" s="28" t="s">
        <v>194</v>
      </c>
      <c r="N20" s="28" t="s">
        <v>191</v>
      </c>
      <c r="O20" s="32" t="s">
        <v>193</v>
      </c>
      <c r="P20" s="28">
        <v>85</v>
      </c>
      <c r="Q20" s="26" t="s">
        <v>179</v>
      </c>
      <c r="R20" s="26" t="s">
        <v>179</v>
      </c>
      <c r="S20" s="26" t="s">
        <v>193</v>
      </c>
      <c r="T20" s="30">
        <f t="shared" si="1"/>
        <v>88.071428571428569</v>
      </c>
      <c r="U20" s="18"/>
      <c r="V20" s="19"/>
      <c r="W20" s="19"/>
    </row>
    <row r="21" spans="1:23" s="19" customFormat="1" ht="18" customHeight="1" x14ac:dyDescent="0.3">
      <c r="A21" s="28">
        <v>15</v>
      </c>
      <c r="B21" s="28" t="s">
        <v>93</v>
      </c>
      <c r="C21" s="28" t="s">
        <v>173</v>
      </c>
      <c r="D21" s="28">
        <v>87</v>
      </c>
      <c r="E21" s="28">
        <v>84</v>
      </c>
      <c r="F21" s="28" t="s">
        <v>174</v>
      </c>
      <c r="G21" s="28">
        <v>87</v>
      </c>
      <c r="H21" s="28" t="s">
        <v>194</v>
      </c>
      <c r="I21" s="28" t="s">
        <v>192</v>
      </c>
      <c r="J21" s="28" t="s">
        <v>175</v>
      </c>
      <c r="K21" s="28" t="s">
        <v>174</v>
      </c>
      <c r="L21" s="28" t="s">
        <v>178</v>
      </c>
      <c r="M21" s="28" t="s">
        <v>200</v>
      </c>
      <c r="N21" s="28" t="s">
        <v>174</v>
      </c>
      <c r="O21" s="32" t="s">
        <v>182</v>
      </c>
      <c r="P21" s="28">
        <v>93</v>
      </c>
      <c r="Q21" s="28" t="s">
        <v>193</v>
      </c>
      <c r="R21" s="28" t="s">
        <v>194</v>
      </c>
      <c r="S21" s="28" t="s">
        <v>229</v>
      </c>
      <c r="T21" s="30">
        <f t="shared" si="1"/>
        <v>88.035714285714292</v>
      </c>
    </row>
    <row r="22" spans="1:23" s="45" customFormat="1" ht="18" customHeight="1" x14ac:dyDescent="0.3">
      <c r="A22" s="28">
        <v>16</v>
      </c>
      <c r="B22" s="28" t="s">
        <v>82</v>
      </c>
      <c r="C22" s="26" t="s">
        <v>192</v>
      </c>
      <c r="D22" s="28">
        <v>79</v>
      </c>
      <c r="E22" s="26">
        <v>85</v>
      </c>
      <c r="F22" s="26" t="s">
        <v>178</v>
      </c>
      <c r="G22" s="28">
        <v>90</v>
      </c>
      <c r="H22" s="26" t="s">
        <v>178</v>
      </c>
      <c r="I22" s="26" t="s">
        <v>193</v>
      </c>
      <c r="J22" s="26" t="s">
        <v>174</v>
      </c>
      <c r="K22" s="26" t="s">
        <v>174</v>
      </c>
      <c r="L22" s="28" t="s">
        <v>178</v>
      </c>
      <c r="M22" s="28" t="s">
        <v>179</v>
      </c>
      <c r="N22" s="28" t="s">
        <v>174</v>
      </c>
      <c r="O22" s="32" t="s">
        <v>190</v>
      </c>
      <c r="P22" s="28">
        <v>89</v>
      </c>
      <c r="Q22" s="26" t="s">
        <v>179</v>
      </c>
      <c r="R22" s="26" t="s">
        <v>174</v>
      </c>
      <c r="S22" s="26" t="s">
        <v>182</v>
      </c>
      <c r="T22" s="30">
        <f t="shared" si="1"/>
        <v>88</v>
      </c>
      <c r="U22" s="24"/>
      <c r="V22" s="21"/>
      <c r="W22" s="21"/>
    </row>
    <row r="23" spans="1:23" s="21" customFormat="1" ht="18" customHeight="1" x14ac:dyDescent="0.3">
      <c r="A23" s="71" t="s">
        <v>257</v>
      </c>
      <c r="B23" s="65">
        <v>1400016288</v>
      </c>
      <c r="C23" s="65">
        <v>79</v>
      </c>
      <c r="D23" s="65">
        <v>82</v>
      </c>
      <c r="E23" s="65">
        <v>85</v>
      </c>
      <c r="F23" s="65" t="s">
        <v>179</v>
      </c>
      <c r="G23" s="65">
        <v>86</v>
      </c>
      <c r="H23" s="65" t="s">
        <v>193</v>
      </c>
      <c r="I23" s="65" t="s">
        <v>174</v>
      </c>
      <c r="J23" s="65" t="s">
        <v>194</v>
      </c>
      <c r="K23" s="65" t="s">
        <v>178</v>
      </c>
      <c r="L23" s="61"/>
      <c r="M23" s="61"/>
      <c r="N23" s="61"/>
      <c r="O23" s="65">
        <v>88</v>
      </c>
      <c r="P23" s="65">
        <v>90</v>
      </c>
      <c r="Q23" s="65" t="s">
        <v>249</v>
      </c>
      <c r="R23" s="65" t="s">
        <v>178</v>
      </c>
      <c r="S23" s="65" t="s">
        <v>194</v>
      </c>
      <c r="T23" s="67">
        <f>(C23*3+D23*3+E23*3+F23*4+G23*4+H23*4+I23*2+J23*4+K23*4+O23*2+P23*3+Q23*4+R23*3+S23*4)/47</f>
        <v>87.914893617021278</v>
      </c>
      <c r="U23" s="59"/>
      <c r="V23" s="58"/>
      <c r="W23" s="58"/>
    </row>
    <row r="24" spans="1:23" s="21" customFormat="1" ht="18" customHeight="1" x14ac:dyDescent="0.3">
      <c r="A24" s="62">
        <v>17</v>
      </c>
      <c r="B24" s="62" t="s">
        <v>125</v>
      </c>
      <c r="C24" s="62" t="s">
        <v>178</v>
      </c>
      <c r="D24" s="62">
        <v>77</v>
      </c>
      <c r="E24" s="62">
        <v>88</v>
      </c>
      <c r="F24" s="62" t="s">
        <v>178</v>
      </c>
      <c r="G24" s="62">
        <v>92</v>
      </c>
      <c r="H24" s="62" t="s">
        <v>193</v>
      </c>
      <c r="I24" s="62" t="s">
        <v>179</v>
      </c>
      <c r="J24" s="62" t="s">
        <v>194</v>
      </c>
      <c r="K24" s="62" t="s">
        <v>174</v>
      </c>
      <c r="L24" s="62" t="s">
        <v>184</v>
      </c>
      <c r="M24" s="62" t="s">
        <v>174</v>
      </c>
      <c r="N24" s="62" t="s">
        <v>178</v>
      </c>
      <c r="O24" s="63" t="s">
        <v>190</v>
      </c>
      <c r="P24" s="62">
        <v>89</v>
      </c>
      <c r="Q24" s="62" t="s">
        <v>173</v>
      </c>
      <c r="R24" s="62" t="s">
        <v>192</v>
      </c>
      <c r="S24" s="62" t="s">
        <v>178</v>
      </c>
      <c r="T24" s="64">
        <f>(C24*3+D24*3+E24*3+F24*4+G24*4+H24*4+I24*2+J24*4+K24*4+L24*4+M24*2+N24*3+O24*2+P24*3+Q24*4+R24*3+S24*4)/56</f>
        <v>87.910714285714292</v>
      </c>
      <c r="U24" s="22"/>
      <c r="V24" s="22"/>
      <c r="W24" s="22"/>
    </row>
    <row r="25" spans="1:23" s="19" customFormat="1" ht="18" customHeight="1" x14ac:dyDescent="0.3">
      <c r="A25" s="28">
        <v>18</v>
      </c>
      <c r="B25" s="28" t="s">
        <v>131</v>
      </c>
      <c r="C25" s="26" t="s">
        <v>194</v>
      </c>
      <c r="D25" s="28">
        <v>85</v>
      </c>
      <c r="E25" s="26">
        <v>87</v>
      </c>
      <c r="F25" s="26" t="s">
        <v>193</v>
      </c>
      <c r="G25" s="28">
        <v>85</v>
      </c>
      <c r="H25" s="26" t="s">
        <v>194</v>
      </c>
      <c r="I25" s="26" t="s">
        <v>189</v>
      </c>
      <c r="J25" s="26" t="s">
        <v>175</v>
      </c>
      <c r="K25" s="26" t="s">
        <v>175</v>
      </c>
      <c r="L25" s="28" t="s">
        <v>173</v>
      </c>
      <c r="M25" s="28" t="s">
        <v>190</v>
      </c>
      <c r="N25" s="28" t="s">
        <v>190</v>
      </c>
      <c r="O25" s="32" t="s">
        <v>178</v>
      </c>
      <c r="P25" s="28">
        <v>92</v>
      </c>
      <c r="Q25" s="26" t="s">
        <v>194</v>
      </c>
      <c r="R25" s="26" t="s">
        <v>179</v>
      </c>
      <c r="S25" s="26" t="s">
        <v>184</v>
      </c>
      <c r="T25" s="30">
        <f>(C25*3+D25*3+E25*3+F25*4+G25*4+H25*4+I25*2+J25*4+K25*4+L25*4+M25*2+N25*3+O25*2+P25*3+Q25*4+R25*3+S25*4)/56</f>
        <v>87.857142857142861</v>
      </c>
      <c r="U25" s="24"/>
      <c r="V25" s="21"/>
      <c r="W25" s="21"/>
    </row>
    <row r="26" spans="1:23" s="19" customFormat="1" ht="18" customHeight="1" x14ac:dyDescent="0.3">
      <c r="A26" s="28">
        <v>19</v>
      </c>
      <c r="B26" s="28" t="s">
        <v>89</v>
      </c>
      <c r="C26" s="26" t="s">
        <v>175</v>
      </c>
      <c r="D26" s="28">
        <v>82</v>
      </c>
      <c r="E26" s="26">
        <v>86</v>
      </c>
      <c r="F26" s="26" t="s">
        <v>182</v>
      </c>
      <c r="G26" s="28">
        <v>93</v>
      </c>
      <c r="H26" s="26" t="s">
        <v>191</v>
      </c>
      <c r="I26" s="26" t="s">
        <v>194</v>
      </c>
      <c r="J26" s="26" t="s">
        <v>172</v>
      </c>
      <c r="K26" s="26" t="s">
        <v>178</v>
      </c>
      <c r="L26" s="28" t="s">
        <v>182</v>
      </c>
      <c r="M26" s="28" t="s">
        <v>190</v>
      </c>
      <c r="N26" s="28" t="s">
        <v>184</v>
      </c>
      <c r="O26" s="32" t="s">
        <v>190</v>
      </c>
      <c r="P26" s="28">
        <v>88</v>
      </c>
      <c r="Q26" s="26" t="s">
        <v>178</v>
      </c>
      <c r="R26" s="26" t="s">
        <v>175</v>
      </c>
      <c r="S26" s="26" t="s">
        <v>179</v>
      </c>
      <c r="T26" s="30">
        <f>(C26*3+D26*3+E26*3+F26*4+G26*4+H26*4+I26*2+J26*4+K26*4+L26*4+M26*2+N26*3+O26*2+P26*3+Q26*4+R26*3+S26*4)/56</f>
        <v>87.642857142857139</v>
      </c>
    </row>
    <row r="27" spans="1:23" s="19" customFormat="1" ht="18" customHeight="1" x14ac:dyDescent="0.3">
      <c r="A27" s="28">
        <v>20</v>
      </c>
      <c r="B27" s="28" t="s">
        <v>18</v>
      </c>
      <c r="C27" s="26" t="s">
        <v>184</v>
      </c>
      <c r="D27" s="28">
        <v>78</v>
      </c>
      <c r="E27" s="26">
        <v>83</v>
      </c>
      <c r="F27" s="26" t="s">
        <v>179</v>
      </c>
      <c r="G27" s="26" t="s">
        <v>173</v>
      </c>
      <c r="H27" s="26" t="s">
        <v>179</v>
      </c>
      <c r="I27" s="26" t="s">
        <v>173</v>
      </c>
      <c r="J27" s="26" t="s">
        <v>182</v>
      </c>
      <c r="K27" s="26" t="s">
        <v>192</v>
      </c>
      <c r="L27" s="26" t="s">
        <v>178</v>
      </c>
      <c r="M27" s="28" t="s">
        <v>179</v>
      </c>
      <c r="N27" s="28">
        <v>89</v>
      </c>
      <c r="O27" s="32" t="s">
        <v>193</v>
      </c>
      <c r="P27" s="28">
        <v>93</v>
      </c>
      <c r="Q27" s="28">
        <v>88.5</v>
      </c>
      <c r="R27" s="26" t="s">
        <v>174</v>
      </c>
      <c r="S27" s="26" t="s">
        <v>193</v>
      </c>
      <c r="T27" s="30">
        <f>(C27*3+D27*3+E27*3+F27*4+G27*4+H27*4+I27*2+J27*4+K27*4+L27*4+M27*2+N27*3+O27*2+P27*3+Q27*4+R27*3+S27*4)/56</f>
        <v>87.535714285714292</v>
      </c>
      <c r="U27" s="18"/>
      <c r="V27" s="18"/>
      <c r="W27" s="18"/>
    </row>
    <row r="28" spans="1:23" s="19" customFormat="1" ht="18" customHeight="1" x14ac:dyDescent="0.3">
      <c r="A28" s="28">
        <v>21</v>
      </c>
      <c r="B28" s="28" t="s">
        <v>34</v>
      </c>
      <c r="C28" s="26" t="s">
        <v>185</v>
      </c>
      <c r="D28" s="28">
        <v>86</v>
      </c>
      <c r="E28" s="26">
        <v>83</v>
      </c>
      <c r="F28" s="26" t="s">
        <v>194</v>
      </c>
      <c r="G28" s="26" t="s">
        <v>175</v>
      </c>
      <c r="H28" s="26" t="s">
        <v>178</v>
      </c>
      <c r="I28" s="26" t="s">
        <v>187</v>
      </c>
      <c r="J28" s="26" t="s">
        <v>178</v>
      </c>
      <c r="K28" s="26" t="s">
        <v>194</v>
      </c>
      <c r="L28" s="26" t="s">
        <v>173</v>
      </c>
      <c r="M28" s="28" t="s">
        <v>190</v>
      </c>
      <c r="N28" s="28">
        <v>84</v>
      </c>
      <c r="O28" s="32" t="s">
        <v>174</v>
      </c>
      <c r="P28" s="28">
        <v>88</v>
      </c>
      <c r="Q28" s="28">
        <v>90</v>
      </c>
      <c r="R28" s="26" t="s">
        <v>182</v>
      </c>
      <c r="S28" s="26" t="s">
        <v>190</v>
      </c>
      <c r="T28" s="30">
        <f>(C28*3+D28*3+E28*3+F28*4+G28*4+H28*4+I28*2+J28*4+K28*4+L28*4+M28*2+N28*3+O28*2+P28*3+Q28*4+R28*3+S28*4)/56</f>
        <v>87.446428571428569</v>
      </c>
      <c r="U28" s="18"/>
    </row>
    <row r="29" spans="1:23" s="58" customFormat="1" ht="18" customHeight="1" x14ac:dyDescent="0.3">
      <c r="A29" s="47" t="s">
        <v>266</v>
      </c>
      <c r="B29" s="47">
        <v>1400016312</v>
      </c>
      <c r="C29" s="47">
        <v>84</v>
      </c>
      <c r="D29" s="47">
        <v>89</v>
      </c>
      <c r="E29" s="47">
        <v>80</v>
      </c>
      <c r="F29" s="47" t="s">
        <v>174</v>
      </c>
      <c r="G29" s="47">
        <v>85</v>
      </c>
      <c r="H29" s="47" t="s">
        <v>179</v>
      </c>
      <c r="I29" s="47" t="s">
        <v>178</v>
      </c>
      <c r="J29" s="47" t="s">
        <v>173</v>
      </c>
      <c r="K29" s="47" t="s">
        <v>182</v>
      </c>
      <c r="L29" s="61"/>
      <c r="M29" s="61"/>
      <c r="N29" s="61"/>
      <c r="O29" s="60">
        <v>85</v>
      </c>
      <c r="P29" s="47">
        <v>88</v>
      </c>
      <c r="Q29" s="47" t="s">
        <v>174</v>
      </c>
      <c r="R29" s="47" t="s">
        <v>174</v>
      </c>
      <c r="S29" s="47" t="s">
        <v>193</v>
      </c>
      <c r="T29" s="57">
        <f>(C29*3+D29*3+E29*3+F29*4+G29*4+H29*4+I29*2+J29*4+K29*4+O29*2+P29*3+Q29*4+R29*3+S29*4)/47</f>
        <v>87.40425531914893</v>
      </c>
    </row>
    <row r="30" spans="1:23" s="58" customFormat="1" ht="18" customHeight="1" x14ac:dyDescent="0.3">
      <c r="A30" s="28">
        <v>22</v>
      </c>
      <c r="B30" s="28" t="s">
        <v>124</v>
      </c>
      <c r="C30" s="28" t="s">
        <v>173</v>
      </c>
      <c r="D30" s="28">
        <v>81</v>
      </c>
      <c r="E30" s="28">
        <v>75</v>
      </c>
      <c r="F30" s="28" t="s">
        <v>193</v>
      </c>
      <c r="G30" s="28">
        <v>95</v>
      </c>
      <c r="H30" s="28" t="s">
        <v>179</v>
      </c>
      <c r="I30" s="28" t="s">
        <v>173</v>
      </c>
      <c r="J30" s="28" t="s">
        <v>187</v>
      </c>
      <c r="K30" s="28" t="s">
        <v>182</v>
      </c>
      <c r="L30" s="28" t="s">
        <v>182</v>
      </c>
      <c r="M30" s="28" t="s">
        <v>175</v>
      </c>
      <c r="N30" s="28" t="s">
        <v>174</v>
      </c>
      <c r="O30" s="32" t="s">
        <v>194</v>
      </c>
      <c r="P30" s="28">
        <v>89</v>
      </c>
      <c r="Q30" s="28" t="s">
        <v>179</v>
      </c>
      <c r="R30" s="28" t="s">
        <v>193</v>
      </c>
      <c r="S30" s="28" t="s">
        <v>184</v>
      </c>
      <c r="T30" s="30">
        <f>(C30*3+D30*3+E30*3+F30*4+G30*4+H30*4+I30*2+J30*4+K30*4+L30*4+M30*2+N30*3+O30*2+P30*3+Q30*4+R30*3+S30*4)/56</f>
        <v>87.285714285714292</v>
      </c>
      <c r="U30" s="19"/>
      <c r="V30" s="19"/>
      <c r="W30" s="19"/>
    </row>
    <row r="31" spans="1:23" s="19" customFormat="1" ht="18" customHeight="1" x14ac:dyDescent="0.3">
      <c r="A31" s="28">
        <v>23</v>
      </c>
      <c r="B31" s="28" t="s">
        <v>147</v>
      </c>
      <c r="C31" s="26" t="s">
        <v>179</v>
      </c>
      <c r="D31" s="28">
        <v>77</v>
      </c>
      <c r="E31" s="26">
        <v>86</v>
      </c>
      <c r="F31" s="26" t="s">
        <v>182</v>
      </c>
      <c r="G31" s="28">
        <v>90</v>
      </c>
      <c r="H31" s="26" t="s">
        <v>178</v>
      </c>
      <c r="I31" s="26" t="s">
        <v>184</v>
      </c>
      <c r="J31" s="26" t="s">
        <v>172</v>
      </c>
      <c r="K31" s="26" t="s">
        <v>194</v>
      </c>
      <c r="L31" s="28" t="s">
        <v>198</v>
      </c>
      <c r="M31" s="28" t="s">
        <v>173</v>
      </c>
      <c r="N31" s="28" t="s">
        <v>190</v>
      </c>
      <c r="O31" s="32" t="s">
        <v>182</v>
      </c>
      <c r="P31" s="28">
        <v>86</v>
      </c>
      <c r="Q31" s="26" t="s">
        <v>179</v>
      </c>
      <c r="R31" s="26" t="s">
        <v>173</v>
      </c>
      <c r="S31" s="26" t="s">
        <v>193</v>
      </c>
      <c r="T31" s="30">
        <f>(C31*3+D31*3+E31*3+F31*4+G31*4+H31*4+I31*2+J31*4+K31*4+L31*4+M31*2+N31*3+O31*2+P31*3+Q31*4+R31*3+S31*4)/56</f>
        <v>87.178571428571431</v>
      </c>
      <c r="U31" s="18"/>
    </row>
    <row r="32" spans="1:23" s="58" customFormat="1" ht="18" customHeight="1" x14ac:dyDescent="0.3">
      <c r="A32" s="62">
        <v>24</v>
      </c>
      <c r="B32" s="62" t="s">
        <v>57</v>
      </c>
      <c r="C32" s="62" t="s">
        <v>182</v>
      </c>
      <c r="D32" s="62">
        <v>81</v>
      </c>
      <c r="E32" s="62">
        <v>89</v>
      </c>
      <c r="F32" s="62" t="s">
        <v>184</v>
      </c>
      <c r="G32" s="62" t="s">
        <v>175</v>
      </c>
      <c r="H32" s="62" t="s">
        <v>182</v>
      </c>
      <c r="I32" s="62" t="s">
        <v>174</v>
      </c>
      <c r="J32" s="62" t="s">
        <v>175</v>
      </c>
      <c r="K32" s="62" t="s">
        <v>173</v>
      </c>
      <c r="L32" s="62" t="s">
        <v>178</v>
      </c>
      <c r="M32" s="62" t="s">
        <v>178</v>
      </c>
      <c r="N32" s="62">
        <v>88</v>
      </c>
      <c r="O32" s="63" t="s">
        <v>228</v>
      </c>
      <c r="P32" s="62">
        <v>90</v>
      </c>
      <c r="Q32" s="62" t="s">
        <v>198</v>
      </c>
      <c r="R32" s="62" t="s">
        <v>180</v>
      </c>
      <c r="S32" s="62" t="s">
        <v>190</v>
      </c>
      <c r="T32" s="64">
        <f>(C32*3+D32*3+E32*3+F32*4+G32*4+H32*4+I32*2+J32*4+K32*4+L32*4+M32*2+N32*3+O32*2+P32*3+Q32*4+R32*3+S32*4)/56</f>
        <v>87.142857142857139</v>
      </c>
      <c r="U32" s="19"/>
      <c r="V32" s="19"/>
      <c r="W32" s="19"/>
    </row>
    <row r="33" spans="1:23" s="21" customFormat="1" ht="18" customHeight="1" x14ac:dyDescent="0.3">
      <c r="A33" s="71" t="s">
        <v>257</v>
      </c>
      <c r="B33" s="65" t="s">
        <v>69</v>
      </c>
      <c r="C33" s="65" t="s">
        <v>184</v>
      </c>
      <c r="D33" s="65">
        <v>86</v>
      </c>
      <c r="E33" s="65">
        <v>89</v>
      </c>
      <c r="F33" s="65" t="s">
        <v>178</v>
      </c>
      <c r="G33" s="65">
        <v>88</v>
      </c>
      <c r="H33" s="65" t="s">
        <v>179</v>
      </c>
      <c r="I33" s="65" t="s">
        <v>194</v>
      </c>
      <c r="J33" s="65" t="s">
        <v>174</v>
      </c>
      <c r="K33" s="65">
        <v>89</v>
      </c>
      <c r="L33" s="65" t="s">
        <v>182</v>
      </c>
      <c r="M33" s="65" t="s">
        <v>175</v>
      </c>
      <c r="N33" s="65" t="s">
        <v>187</v>
      </c>
      <c r="O33" s="66" t="s">
        <v>190</v>
      </c>
      <c r="P33" s="48"/>
      <c r="Q33" s="65" t="s">
        <v>173</v>
      </c>
      <c r="R33" s="48"/>
      <c r="S33" s="65" t="s">
        <v>187</v>
      </c>
      <c r="T33" s="67">
        <f>(C33*3+D33*3+E33*3+F33*4+G33*4+H33*4+I33*2+J33*4+K33*4+L33*4+M33*2+N33*3+O33*2+Q33*4+S33*4)/50</f>
        <v>87.14</v>
      </c>
      <c r="U33" s="58"/>
      <c r="V33" s="58"/>
      <c r="W33" s="58"/>
    </row>
    <row r="34" spans="1:23" s="19" customFormat="1" ht="18" customHeight="1" x14ac:dyDescent="0.3">
      <c r="A34" s="28">
        <v>25</v>
      </c>
      <c r="B34" s="28" t="s">
        <v>122</v>
      </c>
      <c r="C34" s="28" t="s">
        <v>192</v>
      </c>
      <c r="D34" s="28">
        <v>85</v>
      </c>
      <c r="E34" s="28">
        <v>87</v>
      </c>
      <c r="F34" s="28" t="s">
        <v>182</v>
      </c>
      <c r="G34" s="28">
        <v>86</v>
      </c>
      <c r="H34" s="28" t="s">
        <v>178</v>
      </c>
      <c r="I34" s="28" t="s">
        <v>180</v>
      </c>
      <c r="J34" s="28" t="s">
        <v>187</v>
      </c>
      <c r="K34" s="28" t="s">
        <v>193</v>
      </c>
      <c r="L34" s="28" t="s">
        <v>179</v>
      </c>
      <c r="M34" s="28" t="s">
        <v>192</v>
      </c>
      <c r="N34" s="28" t="s">
        <v>187</v>
      </c>
      <c r="O34" s="32" t="s">
        <v>193</v>
      </c>
      <c r="P34" s="28">
        <v>91</v>
      </c>
      <c r="Q34" s="28" t="s">
        <v>178</v>
      </c>
      <c r="R34" s="28" t="s">
        <v>182</v>
      </c>
      <c r="S34" s="28" t="s">
        <v>193</v>
      </c>
      <c r="T34" s="30">
        <f>(C34*3+D34*3+E34*3+F34*4+G34*4+H34*4+I34*2+J34*4+K34*4+L34*4+M34*2+N34*3+O34*2+P34*3+Q34*4+R34*3+S34*4)/56</f>
        <v>87.089285714285708</v>
      </c>
      <c r="U34" s="18"/>
    </row>
    <row r="35" spans="1:23" s="58" customFormat="1" ht="18" customHeight="1" x14ac:dyDescent="0.3">
      <c r="A35" s="28">
        <v>26</v>
      </c>
      <c r="B35" s="28" t="s">
        <v>29</v>
      </c>
      <c r="C35" s="28" t="s">
        <v>194</v>
      </c>
      <c r="D35" s="28">
        <v>87</v>
      </c>
      <c r="E35" s="28">
        <v>89</v>
      </c>
      <c r="F35" s="28" t="s">
        <v>179</v>
      </c>
      <c r="G35" s="28" t="s">
        <v>194</v>
      </c>
      <c r="H35" s="28" t="s">
        <v>173</v>
      </c>
      <c r="I35" s="28" t="s">
        <v>190</v>
      </c>
      <c r="J35" s="28" t="s">
        <v>173</v>
      </c>
      <c r="K35" s="28" t="s">
        <v>179</v>
      </c>
      <c r="L35" s="28" t="s">
        <v>184</v>
      </c>
      <c r="M35" s="28" t="s">
        <v>187</v>
      </c>
      <c r="N35" s="28">
        <v>86</v>
      </c>
      <c r="O35" s="32" t="s">
        <v>191</v>
      </c>
      <c r="P35" s="28">
        <v>70</v>
      </c>
      <c r="Q35" s="28">
        <v>94</v>
      </c>
      <c r="R35" s="28" t="s">
        <v>171</v>
      </c>
      <c r="S35" s="28">
        <v>91</v>
      </c>
      <c r="T35" s="30">
        <f>(C35*3+D35*3+E35*3+F35*4+G35*4+H35*4+I35*2+J35*4+K35*4+L35*4+M35*2+N35*3+O35*2+P35*3+Q35*4+R35*3+S35*4)/56</f>
        <v>87.071428571428569</v>
      </c>
      <c r="U35" s="18"/>
      <c r="V35" s="18"/>
      <c r="W35" s="18"/>
    </row>
    <row r="36" spans="1:23" s="58" customFormat="1" ht="18" customHeight="1" x14ac:dyDescent="0.3">
      <c r="A36" s="47" t="s">
        <v>257</v>
      </c>
      <c r="B36" s="47" t="s">
        <v>97</v>
      </c>
      <c r="C36" s="47" t="s">
        <v>185</v>
      </c>
      <c r="D36" s="47">
        <v>85</v>
      </c>
      <c r="E36" s="47">
        <v>83</v>
      </c>
      <c r="F36" s="47" t="s">
        <v>173</v>
      </c>
      <c r="G36" s="47">
        <v>88</v>
      </c>
      <c r="H36" s="47" t="s">
        <v>179</v>
      </c>
      <c r="I36" s="47" t="s">
        <v>191</v>
      </c>
      <c r="J36" s="47" t="s">
        <v>182</v>
      </c>
      <c r="K36" s="47" t="s">
        <v>174</v>
      </c>
      <c r="L36" s="47" t="s">
        <v>182</v>
      </c>
      <c r="M36" s="47" t="s">
        <v>215</v>
      </c>
      <c r="N36" s="47" t="s">
        <v>193</v>
      </c>
      <c r="O36" s="48"/>
      <c r="P36" s="48"/>
      <c r="Q36" s="47" t="s">
        <v>178</v>
      </c>
      <c r="R36" s="48"/>
      <c r="S36" s="47" t="s">
        <v>193</v>
      </c>
      <c r="T36" s="57">
        <f>(C36*3+D36*3+E36*3+F36*4+G36*4+H36*4+I36*2+J36*4+K36*4+L36*4+M36*2+N36*3+Q36*4+S36*4)/48</f>
        <v>87.0625</v>
      </c>
      <c r="U36" s="59"/>
    </row>
    <row r="37" spans="1:23" s="19" customFormat="1" ht="18" customHeight="1" x14ac:dyDescent="0.3">
      <c r="A37" s="28">
        <v>27</v>
      </c>
      <c r="B37" s="28" t="s">
        <v>148</v>
      </c>
      <c r="C37" s="28" t="s">
        <v>174</v>
      </c>
      <c r="D37" s="28">
        <v>82</v>
      </c>
      <c r="E37" s="28">
        <v>85</v>
      </c>
      <c r="F37" s="28" t="s">
        <v>184</v>
      </c>
      <c r="G37" s="28">
        <v>86</v>
      </c>
      <c r="H37" s="28" t="s">
        <v>175</v>
      </c>
      <c r="I37" s="28" t="s">
        <v>172</v>
      </c>
      <c r="J37" s="28" t="s">
        <v>175</v>
      </c>
      <c r="K37" s="28" t="s">
        <v>179</v>
      </c>
      <c r="L37" s="28" t="s">
        <v>178</v>
      </c>
      <c r="M37" s="28" t="s">
        <v>197</v>
      </c>
      <c r="N37" s="28" t="s">
        <v>178</v>
      </c>
      <c r="O37" s="32" t="s">
        <v>229</v>
      </c>
      <c r="P37" s="28">
        <v>93</v>
      </c>
      <c r="Q37" s="28" t="s">
        <v>179</v>
      </c>
      <c r="R37" s="28" t="s">
        <v>173</v>
      </c>
      <c r="S37" s="28" t="s">
        <v>194</v>
      </c>
      <c r="T37" s="30">
        <f t="shared" ref="T37:T43" si="2">(C37*3+D37*3+E37*3+F37*4+G37*4+H37*4+I37*2+J37*4+K37*4+L37*4+M37*2+N37*3+O37*2+P37*3+Q37*4+R37*3+S37*4)/56</f>
        <v>86.946428571428569</v>
      </c>
      <c r="U37" s="18"/>
    </row>
    <row r="38" spans="1:23" s="19" customFormat="1" ht="18" customHeight="1" x14ac:dyDescent="0.3">
      <c r="A38" s="28">
        <v>28</v>
      </c>
      <c r="B38" s="28" t="s">
        <v>114</v>
      </c>
      <c r="C38" s="28" t="s">
        <v>175</v>
      </c>
      <c r="D38" s="28">
        <v>79</v>
      </c>
      <c r="E38" s="28">
        <v>79</v>
      </c>
      <c r="F38" s="28" t="s">
        <v>193</v>
      </c>
      <c r="G38" s="28">
        <v>95</v>
      </c>
      <c r="H38" s="28" t="s">
        <v>179</v>
      </c>
      <c r="I38" s="28" t="s">
        <v>184</v>
      </c>
      <c r="J38" s="28" t="s">
        <v>180</v>
      </c>
      <c r="K38" s="28" t="s">
        <v>194</v>
      </c>
      <c r="L38" s="28" t="s">
        <v>174</v>
      </c>
      <c r="M38" s="28" t="s">
        <v>171</v>
      </c>
      <c r="N38" s="28" t="s">
        <v>179</v>
      </c>
      <c r="O38" s="32" t="s">
        <v>179</v>
      </c>
      <c r="P38" s="28">
        <v>85</v>
      </c>
      <c r="Q38" s="28" t="s">
        <v>193</v>
      </c>
      <c r="R38" s="28" t="s">
        <v>184</v>
      </c>
      <c r="S38" s="28" t="s">
        <v>173</v>
      </c>
      <c r="T38" s="30">
        <f t="shared" si="2"/>
        <v>86.857142857142861</v>
      </c>
    </row>
    <row r="39" spans="1:23" s="19" customFormat="1" ht="18" customHeight="1" x14ac:dyDescent="0.3">
      <c r="A39" s="28">
        <v>29</v>
      </c>
      <c r="B39" s="28" t="s">
        <v>70</v>
      </c>
      <c r="C39" s="28" t="s">
        <v>184</v>
      </c>
      <c r="D39" s="28">
        <v>81</v>
      </c>
      <c r="E39" s="28">
        <v>86</v>
      </c>
      <c r="F39" s="28" t="s">
        <v>193</v>
      </c>
      <c r="G39" s="28">
        <v>89</v>
      </c>
      <c r="H39" s="28" t="s">
        <v>193</v>
      </c>
      <c r="I39" s="28" t="s">
        <v>193</v>
      </c>
      <c r="J39" s="28" t="s">
        <v>182</v>
      </c>
      <c r="K39" s="28" t="s">
        <v>184</v>
      </c>
      <c r="L39" s="28" t="s">
        <v>195</v>
      </c>
      <c r="M39" s="28" t="s">
        <v>182</v>
      </c>
      <c r="N39" s="28" t="s">
        <v>192</v>
      </c>
      <c r="O39" s="32" t="s">
        <v>178</v>
      </c>
      <c r="P39" s="28">
        <v>89</v>
      </c>
      <c r="Q39" s="28" t="s">
        <v>178</v>
      </c>
      <c r="R39" s="28" t="s">
        <v>173</v>
      </c>
      <c r="S39" s="28" t="s">
        <v>184</v>
      </c>
      <c r="T39" s="30">
        <f t="shared" si="2"/>
        <v>86.767857142857139</v>
      </c>
      <c r="U39" s="23"/>
      <c r="V39" s="23"/>
      <c r="W39" s="23"/>
    </row>
    <row r="40" spans="1:23" s="19" customFormat="1" ht="18" customHeight="1" x14ac:dyDescent="0.3">
      <c r="A40" s="28">
        <v>30</v>
      </c>
      <c r="B40" s="28" t="s">
        <v>88</v>
      </c>
      <c r="C40" s="28" t="s">
        <v>175</v>
      </c>
      <c r="D40" s="28">
        <v>79</v>
      </c>
      <c r="E40" s="28">
        <v>85</v>
      </c>
      <c r="F40" s="28" t="s">
        <v>178</v>
      </c>
      <c r="G40" s="28">
        <v>86</v>
      </c>
      <c r="H40" s="28" t="s">
        <v>179</v>
      </c>
      <c r="I40" s="28" t="s">
        <v>178</v>
      </c>
      <c r="J40" s="28" t="s">
        <v>173</v>
      </c>
      <c r="K40" s="28" t="s">
        <v>184</v>
      </c>
      <c r="L40" s="28" t="s">
        <v>179</v>
      </c>
      <c r="M40" s="28" t="s">
        <v>199</v>
      </c>
      <c r="N40" s="28" t="s">
        <v>194</v>
      </c>
      <c r="O40" s="32" t="s">
        <v>179</v>
      </c>
      <c r="P40" s="28">
        <v>86</v>
      </c>
      <c r="Q40" s="28" t="s">
        <v>190</v>
      </c>
      <c r="R40" s="28" t="s">
        <v>182</v>
      </c>
      <c r="S40" s="28" t="s">
        <v>173</v>
      </c>
      <c r="T40" s="30">
        <f t="shared" si="2"/>
        <v>86.732142857142861</v>
      </c>
    </row>
    <row r="41" spans="1:23" s="21" customFormat="1" ht="18" customHeight="1" x14ac:dyDescent="0.3">
      <c r="A41" s="28">
        <v>31</v>
      </c>
      <c r="B41" s="28" t="s">
        <v>53</v>
      </c>
      <c r="C41" s="28" t="s">
        <v>175</v>
      </c>
      <c r="D41" s="28">
        <v>80</v>
      </c>
      <c r="E41" s="28">
        <v>92</v>
      </c>
      <c r="F41" s="28" t="s">
        <v>179</v>
      </c>
      <c r="G41" s="28" t="s">
        <v>192</v>
      </c>
      <c r="H41" s="28" t="s">
        <v>190</v>
      </c>
      <c r="I41" s="28" t="s">
        <v>173</v>
      </c>
      <c r="J41" s="28" t="s">
        <v>175</v>
      </c>
      <c r="K41" s="28" t="s">
        <v>180</v>
      </c>
      <c r="L41" s="28" t="s">
        <v>175</v>
      </c>
      <c r="M41" s="28" t="s">
        <v>175</v>
      </c>
      <c r="N41" s="28">
        <v>86</v>
      </c>
      <c r="O41" s="32" t="s">
        <v>194</v>
      </c>
      <c r="P41" s="28">
        <v>90</v>
      </c>
      <c r="Q41" s="28" t="s">
        <v>182</v>
      </c>
      <c r="R41" s="28" t="s">
        <v>193</v>
      </c>
      <c r="S41" s="28" t="s">
        <v>192</v>
      </c>
      <c r="T41" s="30">
        <f t="shared" si="2"/>
        <v>86.553571428571431</v>
      </c>
      <c r="U41" s="19"/>
      <c r="V41" s="19"/>
      <c r="W41" s="19"/>
    </row>
    <row r="42" spans="1:23" s="58" customFormat="1" ht="18" customHeight="1" x14ac:dyDescent="0.3">
      <c r="A42" s="28">
        <v>32</v>
      </c>
      <c r="B42" s="28" t="s">
        <v>79</v>
      </c>
      <c r="C42" s="28" t="s">
        <v>180</v>
      </c>
      <c r="D42" s="28">
        <v>81</v>
      </c>
      <c r="E42" s="28">
        <v>85</v>
      </c>
      <c r="F42" s="28" t="s">
        <v>184</v>
      </c>
      <c r="G42" s="28">
        <v>85</v>
      </c>
      <c r="H42" s="28" t="s">
        <v>182</v>
      </c>
      <c r="I42" s="28" t="s">
        <v>192</v>
      </c>
      <c r="J42" s="28" t="s">
        <v>174</v>
      </c>
      <c r="K42" s="28" t="s">
        <v>182</v>
      </c>
      <c r="L42" s="28" t="s">
        <v>195</v>
      </c>
      <c r="M42" s="28" t="s">
        <v>173</v>
      </c>
      <c r="N42" s="28" t="s">
        <v>193</v>
      </c>
      <c r="O42" s="32" t="s">
        <v>179</v>
      </c>
      <c r="P42" s="28">
        <v>89</v>
      </c>
      <c r="Q42" s="28" t="s">
        <v>193</v>
      </c>
      <c r="R42" s="28" t="s">
        <v>182</v>
      </c>
      <c r="S42" s="28" t="s">
        <v>178</v>
      </c>
      <c r="T42" s="30">
        <f t="shared" si="2"/>
        <v>86.517857142857139</v>
      </c>
      <c r="U42" s="24"/>
      <c r="V42" s="21"/>
      <c r="W42" s="21"/>
    </row>
    <row r="43" spans="1:23" s="45" customFormat="1" ht="18" customHeight="1" x14ac:dyDescent="0.3">
      <c r="A43" s="62">
        <v>33</v>
      </c>
      <c r="B43" s="62" t="s">
        <v>60</v>
      </c>
      <c r="C43" s="62" t="s">
        <v>182</v>
      </c>
      <c r="D43" s="62">
        <v>88</v>
      </c>
      <c r="E43" s="62">
        <v>87</v>
      </c>
      <c r="F43" s="62" t="s">
        <v>178</v>
      </c>
      <c r="G43" s="62" t="s">
        <v>197</v>
      </c>
      <c r="H43" s="62" t="s">
        <v>192</v>
      </c>
      <c r="I43" s="62" t="s">
        <v>182</v>
      </c>
      <c r="J43" s="62" t="s">
        <v>178</v>
      </c>
      <c r="K43" s="62" t="s">
        <v>178</v>
      </c>
      <c r="L43" s="62" t="s">
        <v>174</v>
      </c>
      <c r="M43" s="62" t="s">
        <v>194</v>
      </c>
      <c r="N43" s="62" t="s">
        <v>174</v>
      </c>
      <c r="O43" s="63" t="s">
        <v>191</v>
      </c>
      <c r="P43" s="62">
        <v>83</v>
      </c>
      <c r="Q43" s="62" t="s">
        <v>178</v>
      </c>
      <c r="R43" s="62" t="s">
        <v>184</v>
      </c>
      <c r="S43" s="62" t="s">
        <v>187</v>
      </c>
      <c r="T43" s="64">
        <f t="shared" si="2"/>
        <v>86.5</v>
      </c>
      <c r="U43" s="18"/>
      <c r="V43" s="19"/>
      <c r="W43" s="19"/>
    </row>
    <row r="44" spans="1:23" s="19" customFormat="1" ht="18" customHeight="1" x14ac:dyDescent="0.3">
      <c r="A44" s="71" t="s">
        <v>257</v>
      </c>
      <c r="B44" s="65" t="s">
        <v>67</v>
      </c>
      <c r="C44" s="65" t="s">
        <v>178</v>
      </c>
      <c r="D44" s="65">
        <v>88</v>
      </c>
      <c r="E44" s="65">
        <v>84</v>
      </c>
      <c r="F44" s="65" t="s">
        <v>182</v>
      </c>
      <c r="G44" s="65" t="s">
        <v>192</v>
      </c>
      <c r="H44" s="65" t="s">
        <v>184</v>
      </c>
      <c r="I44" s="65" t="s">
        <v>173</v>
      </c>
      <c r="J44" s="65" t="s">
        <v>175</v>
      </c>
      <c r="K44" s="61"/>
      <c r="L44" s="65" t="s">
        <v>186</v>
      </c>
      <c r="M44" s="65" t="s">
        <v>179</v>
      </c>
      <c r="N44" s="65" t="s">
        <v>184</v>
      </c>
      <c r="O44" s="66" t="s">
        <v>175</v>
      </c>
      <c r="P44" s="65">
        <v>88</v>
      </c>
      <c r="Q44" s="65" t="s">
        <v>191</v>
      </c>
      <c r="R44" s="65" t="s">
        <v>184</v>
      </c>
      <c r="S44" s="61"/>
      <c r="T44" s="67">
        <f>(C44*3+D44*3+E44*3+F44*4+G44*4+H44*4+I44*2+J44*4+L44*4+M44*2+N44*3+O44*2+P44*3+Q44*4+R44*3)/48</f>
        <v>86.5</v>
      </c>
      <c r="U44" s="59"/>
      <c r="V44" s="58"/>
      <c r="W44" s="58"/>
    </row>
    <row r="45" spans="1:23" s="19" customFormat="1" ht="18" customHeight="1" x14ac:dyDescent="0.3">
      <c r="A45" s="28">
        <v>34</v>
      </c>
      <c r="B45" s="28" t="s">
        <v>26</v>
      </c>
      <c r="C45" s="28" t="s">
        <v>177</v>
      </c>
      <c r="D45" s="28">
        <v>85</v>
      </c>
      <c r="E45" s="28">
        <v>84</v>
      </c>
      <c r="F45" s="28" t="s">
        <v>178</v>
      </c>
      <c r="G45" s="28" t="s">
        <v>173</v>
      </c>
      <c r="H45" s="28" t="s">
        <v>187</v>
      </c>
      <c r="I45" s="28" t="s">
        <v>192</v>
      </c>
      <c r="J45" s="28" t="s">
        <v>190</v>
      </c>
      <c r="K45" s="28" t="s">
        <v>178</v>
      </c>
      <c r="L45" s="28" t="s">
        <v>182</v>
      </c>
      <c r="M45" s="28" t="s">
        <v>174</v>
      </c>
      <c r="N45" s="28">
        <v>92</v>
      </c>
      <c r="O45" s="32" t="s">
        <v>173</v>
      </c>
      <c r="P45" s="28">
        <v>88</v>
      </c>
      <c r="Q45" s="28">
        <v>87</v>
      </c>
      <c r="R45" s="28" t="s">
        <v>184</v>
      </c>
      <c r="S45" s="28" t="s">
        <v>178</v>
      </c>
      <c r="T45" s="30">
        <f t="shared" ref="T45:T50" si="3">(C45*3+D45*3+E45*3+F45*4+G45*4+H45*4+I45*2+J45*4+K45*4+L45*4+M45*2+N45*3+O45*2+P45*3+Q45*4+R45*3+S45*4)/56</f>
        <v>86.410714285714292</v>
      </c>
      <c r="U45" s="18"/>
      <c r="V45" s="18"/>
      <c r="W45" s="18"/>
    </row>
    <row r="46" spans="1:23" s="21" customFormat="1" ht="18" customHeight="1" x14ac:dyDescent="0.3">
      <c r="A46" s="28">
        <v>35</v>
      </c>
      <c r="B46" s="28" t="s">
        <v>132</v>
      </c>
      <c r="C46" s="28" t="s">
        <v>197</v>
      </c>
      <c r="D46" s="28">
        <v>81</v>
      </c>
      <c r="E46" s="28">
        <v>88</v>
      </c>
      <c r="F46" s="28" t="s">
        <v>191</v>
      </c>
      <c r="G46" s="28">
        <v>83</v>
      </c>
      <c r="H46" s="28" t="s">
        <v>193</v>
      </c>
      <c r="I46" s="28" t="s">
        <v>178</v>
      </c>
      <c r="J46" s="28" t="s">
        <v>192</v>
      </c>
      <c r="K46" s="28" t="s">
        <v>175</v>
      </c>
      <c r="L46" s="28" t="s">
        <v>175</v>
      </c>
      <c r="M46" s="28" t="s">
        <v>180</v>
      </c>
      <c r="N46" s="28" t="s">
        <v>179</v>
      </c>
      <c r="O46" s="32" t="s">
        <v>182</v>
      </c>
      <c r="P46" s="28">
        <v>90</v>
      </c>
      <c r="Q46" s="28" t="s">
        <v>198</v>
      </c>
      <c r="R46" s="28" t="s">
        <v>184</v>
      </c>
      <c r="S46" s="28" t="s">
        <v>173</v>
      </c>
      <c r="T46" s="30">
        <f t="shared" si="3"/>
        <v>86.375</v>
      </c>
      <c r="U46" s="24"/>
    </row>
    <row r="47" spans="1:23" s="21" customFormat="1" ht="18" customHeight="1" x14ac:dyDescent="0.3">
      <c r="A47" s="28">
        <v>36</v>
      </c>
      <c r="B47" s="28" t="s">
        <v>153</v>
      </c>
      <c r="C47" s="28" t="s">
        <v>178</v>
      </c>
      <c r="D47" s="28">
        <v>80</v>
      </c>
      <c r="E47" s="28">
        <v>85</v>
      </c>
      <c r="F47" s="28" t="s">
        <v>194</v>
      </c>
      <c r="G47" s="28">
        <v>91</v>
      </c>
      <c r="H47" s="28" t="s">
        <v>179</v>
      </c>
      <c r="I47" s="28" t="s">
        <v>187</v>
      </c>
      <c r="J47" s="28" t="s">
        <v>197</v>
      </c>
      <c r="K47" s="28" t="s">
        <v>175</v>
      </c>
      <c r="L47" s="28" t="s">
        <v>178</v>
      </c>
      <c r="M47" s="28" t="s">
        <v>175</v>
      </c>
      <c r="N47" s="28" t="s">
        <v>184</v>
      </c>
      <c r="O47" s="32" t="s">
        <v>175</v>
      </c>
      <c r="P47" s="28">
        <v>86</v>
      </c>
      <c r="Q47" s="28">
        <v>88</v>
      </c>
      <c r="R47" s="28">
        <v>88</v>
      </c>
      <c r="S47" s="28" t="s">
        <v>184</v>
      </c>
      <c r="T47" s="30">
        <f t="shared" si="3"/>
        <v>86.160714285714292</v>
      </c>
      <c r="U47" s="18"/>
      <c r="V47" s="19"/>
      <c r="W47" s="19"/>
    </row>
    <row r="48" spans="1:23" s="21" customFormat="1" ht="18" customHeight="1" x14ac:dyDescent="0.3">
      <c r="A48" s="28">
        <v>37</v>
      </c>
      <c r="B48" s="28" t="s">
        <v>74</v>
      </c>
      <c r="C48" s="28" t="s">
        <v>187</v>
      </c>
      <c r="D48" s="28">
        <v>78</v>
      </c>
      <c r="E48" s="28">
        <v>82</v>
      </c>
      <c r="F48" s="28" t="s">
        <v>173</v>
      </c>
      <c r="G48" s="28">
        <v>84</v>
      </c>
      <c r="H48" s="28" t="s">
        <v>173</v>
      </c>
      <c r="I48" s="28" t="s">
        <v>179</v>
      </c>
      <c r="J48" s="28" t="s">
        <v>178</v>
      </c>
      <c r="K48" s="28" t="s">
        <v>193</v>
      </c>
      <c r="L48" s="28" t="s">
        <v>174</v>
      </c>
      <c r="M48" s="28" t="s">
        <v>174</v>
      </c>
      <c r="N48" s="28" t="s">
        <v>184</v>
      </c>
      <c r="O48" s="32" t="s">
        <v>182</v>
      </c>
      <c r="P48" s="28">
        <v>88</v>
      </c>
      <c r="Q48" s="28" t="s">
        <v>178</v>
      </c>
      <c r="R48" s="28" t="s">
        <v>184</v>
      </c>
      <c r="S48" s="28" t="s">
        <v>173</v>
      </c>
      <c r="T48" s="30">
        <f t="shared" si="3"/>
        <v>86.107142857142861</v>
      </c>
    </row>
    <row r="49" spans="1:23" s="19" customFormat="1" ht="18" customHeight="1" x14ac:dyDescent="0.3">
      <c r="A49" s="28">
        <v>38</v>
      </c>
      <c r="B49" s="28" t="s">
        <v>136</v>
      </c>
      <c r="C49" s="28" t="s">
        <v>192</v>
      </c>
      <c r="D49" s="28">
        <v>85</v>
      </c>
      <c r="E49" s="28">
        <v>84</v>
      </c>
      <c r="F49" s="28" t="s">
        <v>178</v>
      </c>
      <c r="G49" s="28">
        <v>85</v>
      </c>
      <c r="H49" s="28" t="s">
        <v>175</v>
      </c>
      <c r="I49" s="28" t="s">
        <v>193</v>
      </c>
      <c r="J49" s="28" t="s">
        <v>187</v>
      </c>
      <c r="K49" s="28" t="s">
        <v>182</v>
      </c>
      <c r="L49" s="28" t="s">
        <v>184</v>
      </c>
      <c r="M49" s="28" t="s">
        <v>173</v>
      </c>
      <c r="N49" s="28" t="s">
        <v>184</v>
      </c>
      <c r="O49" s="32" t="s">
        <v>173</v>
      </c>
      <c r="P49" s="28">
        <v>88</v>
      </c>
      <c r="Q49" s="28" t="s">
        <v>194</v>
      </c>
      <c r="R49" s="28" t="s">
        <v>182</v>
      </c>
      <c r="S49" s="28" t="s">
        <v>178</v>
      </c>
      <c r="T49" s="30">
        <f t="shared" si="3"/>
        <v>86.089285714285708</v>
      </c>
    </row>
    <row r="50" spans="1:23" s="19" customFormat="1" ht="18" customHeight="1" x14ac:dyDescent="0.3">
      <c r="A50" s="49" t="s">
        <v>262</v>
      </c>
      <c r="B50" s="49" t="s">
        <v>166</v>
      </c>
      <c r="C50" s="49" t="s">
        <v>182</v>
      </c>
      <c r="D50" s="49">
        <v>90</v>
      </c>
      <c r="E50" s="49">
        <v>89</v>
      </c>
      <c r="F50" s="49">
        <v>86</v>
      </c>
      <c r="G50" s="49">
        <v>88</v>
      </c>
      <c r="H50" s="49">
        <v>95</v>
      </c>
      <c r="I50" s="49">
        <v>82</v>
      </c>
      <c r="J50" s="41" t="s">
        <v>239</v>
      </c>
      <c r="K50" s="49">
        <v>83</v>
      </c>
      <c r="L50" s="49" t="s">
        <v>184</v>
      </c>
      <c r="M50" s="49" t="s">
        <v>187</v>
      </c>
      <c r="N50" s="49" t="s">
        <v>192</v>
      </c>
      <c r="O50" s="55" t="s">
        <v>178</v>
      </c>
      <c r="P50" s="49">
        <v>85</v>
      </c>
      <c r="Q50" s="49">
        <v>87</v>
      </c>
      <c r="R50" s="49">
        <v>86</v>
      </c>
      <c r="S50" s="49">
        <v>82</v>
      </c>
      <c r="T50" s="51">
        <f t="shared" si="3"/>
        <v>86</v>
      </c>
      <c r="U50" s="21"/>
      <c r="V50" s="21"/>
      <c r="W50" s="21"/>
    </row>
    <row r="51" spans="1:23" s="19" customFormat="1" ht="18" customHeight="1" x14ac:dyDescent="0.3">
      <c r="A51" s="47" t="s">
        <v>257</v>
      </c>
      <c r="B51" s="42" t="s">
        <v>146</v>
      </c>
      <c r="C51" s="42" t="s">
        <v>173</v>
      </c>
      <c r="D51" s="42">
        <v>85</v>
      </c>
      <c r="E51" s="42">
        <v>80</v>
      </c>
      <c r="F51" s="42" t="s">
        <v>178</v>
      </c>
      <c r="G51" s="42">
        <v>87</v>
      </c>
      <c r="H51" s="42" t="s">
        <v>175</v>
      </c>
      <c r="I51" s="42" t="s">
        <v>182</v>
      </c>
      <c r="J51" s="42" t="s">
        <v>187</v>
      </c>
      <c r="K51" s="42" t="s">
        <v>178</v>
      </c>
      <c r="L51" s="42" t="s">
        <v>175</v>
      </c>
      <c r="M51" s="42" t="s">
        <v>187</v>
      </c>
      <c r="N51" s="42" t="s">
        <v>193</v>
      </c>
      <c r="O51" s="48"/>
      <c r="P51" s="48"/>
      <c r="Q51" s="42" t="s">
        <v>193</v>
      </c>
      <c r="R51" s="48"/>
      <c r="S51" s="42" t="s">
        <v>192</v>
      </c>
      <c r="T51" s="57">
        <f>(C51*3+D51*3+E51*3+F51*4+G51*4+H51*4+I51*2+J51*4+K51*4+L51*4+M51*2+N51*3+Q51*4+S51*4)/48</f>
        <v>85.979166666666671</v>
      </c>
      <c r="U51" s="44"/>
      <c r="V51" s="45"/>
      <c r="W51" s="45"/>
    </row>
    <row r="52" spans="1:23" s="45" customFormat="1" ht="18" customHeight="1" x14ac:dyDescent="0.3">
      <c r="A52" s="28">
        <v>39</v>
      </c>
      <c r="B52" s="28" t="s">
        <v>46</v>
      </c>
      <c r="C52" s="28" t="s">
        <v>178</v>
      </c>
      <c r="D52" s="29">
        <v>79</v>
      </c>
      <c r="E52" s="28">
        <v>83</v>
      </c>
      <c r="F52" s="28" t="s">
        <v>178</v>
      </c>
      <c r="G52" s="28" t="s">
        <v>173</v>
      </c>
      <c r="H52" s="28" t="s">
        <v>182</v>
      </c>
      <c r="I52" s="28" t="s">
        <v>184</v>
      </c>
      <c r="J52" s="28" t="s">
        <v>182</v>
      </c>
      <c r="K52" s="28" t="s">
        <v>178</v>
      </c>
      <c r="L52" s="28" t="s">
        <v>184</v>
      </c>
      <c r="M52" s="28" t="s">
        <v>212</v>
      </c>
      <c r="N52" s="28">
        <v>84</v>
      </c>
      <c r="O52" s="32" t="s">
        <v>184</v>
      </c>
      <c r="P52" s="29">
        <v>90</v>
      </c>
      <c r="Q52" s="28" t="s">
        <v>198</v>
      </c>
      <c r="R52" s="28" t="s">
        <v>179</v>
      </c>
      <c r="S52" s="28" t="s">
        <v>193</v>
      </c>
      <c r="T52" s="30">
        <f t="shared" ref="T52:T57" si="4">(C52*3+D52*3+E52*3+F52*4+G52*4+H52*4+I52*2+J52*4+K52*4+L52*4+M52*2+N52*3+O52*2+P52*3+Q52*4+R52*3+S52*4)/56</f>
        <v>85.964285714285708</v>
      </c>
      <c r="U52" s="18"/>
      <c r="V52" s="19"/>
      <c r="W52" s="19"/>
    </row>
    <row r="53" spans="1:23" s="45" customFormat="1" ht="18" customHeight="1" x14ac:dyDescent="0.3">
      <c r="A53" s="28">
        <v>40</v>
      </c>
      <c r="B53" s="28" t="s">
        <v>108</v>
      </c>
      <c r="C53" s="28" t="s">
        <v>178</v>
      </c>
      <c r="D53" s="28">
        <v>85</v>
      </c>
      <c r="E53" s="28">
        <v>86</v>
      </c>
      <c r="F53" s="28" t="s">
        <v>179</v>
      </c>
      <c r="G53" s="28">
        <v>84</v>
      </c>
      <c r="H53" s="28" t="s">
        <v>194</v>
      </c>
      <c r="I53" s="28" t="s">
        <v>194</v>
      </c>
      <c r="J53" s="28" t="s">
        <v>180</v>
      </c>
      <c r="K53" s="28" t="s">
        <v>184</v>
      </c>
      <c r="L53" s="28" t="s">
        <v>198</v>
      </c>
      <c r="M53" s="28" t="s">
        <v>200</v>
      </c>
      <c r="N53" s="28" t="s">
        <v>192</v>
      </c>
      <c r="O53" s="32" t="s">
        <v>173</v>
      </c>
      <c r="P53" s="28">
        <v>85</v>
      </c>
      <c r="Q53" s="28" t="s">
        <v>182</v>
      </c>
      <c r="R53" s="28" t="s">
        <v>192</v>
      </c>
      <c r="S53" s="28" t="s">
        <v>193</v>
      </c>
      <c r="T53" s="30">
        <f t="shared" si="4"/>
        <v>85.892857142857139</v>
      </c>
      <c r="U53" s="18"/>
      <c r="V53" s="19"/>
      <c r="W53" s="19"/>
    </row>
    <row r="54" spans="1:23" s="19" customFormat="1" ht="18" customHeight="1" x14ac:dyDescent="0.3">
      <c r="A54" s="28">
        <v>41</v>
      </c>
      <c r="B54" s="28" t="s">
        <v>55</v>
      </c>
      <c r="C54" s="28" t="s">
        <v>173</v>
      </c>
      <c r="D54" s="28">
        <v>82</v>
      </c>
      <c r="E54" s="28">
        <v>85</v>
      </c>
      <c r="F54" s="28" t="s">
        <v>194</v>
      </c>
      <c r="G54" s="28" t="s">
        <v>185</v>
      </c>
      <c r="H54" s="28" t="s">
        <v>175</v>
      </c>
      <c r="I54" s="28" t="s">
        <v>190</v>
      </c>
      <c r="J54" s="28" t="s">
        <v>192</v>
      </c>
      <c r="K54" s="28" t="s">
        <v>185</v>
      </c>
      <c r="L54" s="28" t="s">
        <v>176</v>
      </c>
      <c r="M54" s="28" t="s">
        <v>175</v>
      </c>
      <c r="N54" s="28">
        <v>89</v>
      </c>
      <c r="O54" s="32" t="s">
        <v>174</v>
      </c>
      <c r="P54" s="28">
        <v>85</v>
      </c>
      <c r="Q54" s="28" t="s">
        <v>245</v>
      </c>
      <c r="R54" s="28" t="s">
        <v>192</v>
      </c>
      <c r="S54" s="28" t="s">
        <v>173</v>
      </c>
      <c r="T54" s="30">
        <f t="shared" si="4"/>
        <v>85.857142857142861</v>
      </c>
      <c r="U54" s="18"/>
    </row>
    <row r="55" spans="1:23" s="19" customFormat="1" ht="18" customHeight="1" x14ac:dyDescent="0.3">
      <c r="A55" s="28">
        <v>42</v>
      </c>
      <c r="B55" s="28" t="s">
        <v>118</v>
      </c>
      <c r="C55" s="28" t="s">
        <v>184</v>
      </c>
      <c r="D55" s="28">
        <v>87</v>
      </c>
      <c r="E55" s="28">
        <v>81</v>
      </c>
      <c r="F55" s="28" t="s">
        <v>178</v>
      </c>
      <c r="G55" s="28">
        <v>86</v>
      </c>
      <c r="H55" s="28" t="s">
        <v>194</v>
      </c>
      <c r="I55" s="28" t="s">
        <v>179</v>
      </c>
      <c r="J55" s="28" t="s">
        <v>175</v>
      </c>
      <c r="K55" s="28" t="s">
        <v>192</v>
      </c>
      <c r="L55" s="28" t="s">
        <v>174</v>
      </c>
      <c r="M55" s="28" t="s">
        <v>175</v>
      </c>
      <c r="N55" s="28" t="s">
        <v>171</v>
      </c>
      <c r="O55" s="32" t="s">
        <v>174</v>
      </c>
      <c r="P55" s="28">
        <v>90</v>
      </c>
      <c r="Q55" s="28" t="s">
        <v>193</v>
      </c>
      <c r="R55" s="28" t="s">
        <v>192</v>
      </c>
      <c r="S55" s="28" t="s">
        <v>187</v>
      </c>
      <c r="T55" s="30">
        <f t="shared" si="4"/>
        <v>85.821428571428569</v>
      </c>
      <c r="U55" s="18"/>
    </row>
    <row r="56" spans="1:23" s="21" customFormat="1" ht="18" customHeight="1" x14ac:dyDescent="0.3">
      <c r="A56" s="28">
        <v>43</v>
      </c>
      <c r="B56" s="28" t="s">
        <v>30</v>
      </c>
      <c r="C56" s="28" t="s">
        <v>175</v>
      </c>
      <c r="D56" s="28">
        <v>78</v>
      </c>
      <c r="E56" s="28">
        <v>87</v>
      </c>
      <c r="F56" s="28" t="s">
        <v>174</v>
      </c>
      <c r="G56" s="28" t="s">
        <v>180</v>
      </c>
      <c r="H56" s="28" t="s">
        <v>192</v>
      </c>
      <c r="I56" s="28" t="s">
        <v>184</v>
      </c>
      <c r="J56" s="28" t="s">
        <v>173</v>
      </c>
      <c r="K56" s="28" t="s">
        <v>178</v>
      </c>
      <c r="L56" s="28" t="s">
        <v>173</v>
      </c>
      <c r="M56" s="28" t="s">
        <v>182</v>
      </c>
      <c r="N56" s="28">
        <v>86</v>
      </c>
      <c r="O56" s="32" t="s">
        <v>175</v>
      </c>
      <c r="P56" s="28">
        <v>85</v>
      </c>
      <c r="Q56" s="28">
        <v>90</v>
      </c>
      <c r="R56" s="28" t="s">
        <v>178</v>
      </c>
      <c r="S56" s="28" t="s">
        <v>178</v>
      </c>
      <c r="T56" s="30">
        <f t="shared" si="4"/>
        <v>85.767857142857139</v>
      </c>
      <c r="U56" s="18"/>
      <c r="V56" s="18"/>
      <c r="W56" s="18"/>
    </row>
    <row r="57" spans="1:23" s="21" customFormat="1" ht="18" customHeight="1" x14ac:dyDescent="0.3">
      <c r="A57" s="49" t="s">
        <v>256</v>
      </c>
      <c r="B57" s="49" t="s">
        <v>162</v>
      </c>
      <c r="C57" s="49" t="s">
        <v>174</v>
      </c>
      <c r="D57" s="49">
        <v>86</v>
      </c>
      <c r="E57" s="49">
        <v>87</v>
      </c>
      <c r="F57" s="49">
        <v>82</v>
      </c>
      <c r="G57" s="49">
        <v>81</v>
      </c>
      <c r="H57" s="49">
        <v>90</v>
      </c>
      <c r="I57" s="49">
        <v>84</v>
      </c>
      <c r="J57" s="41" t="s">
        <v>236</v>
      </c>
      <c r="K57" s="50">
        <v>84</v>
      </c>
      <c r="L57" s="49" t="s">
        <v>175</v>
      </c>
      <c r="M57" s="49" t="s">
        <v>175</v>
      </c>
      <c r="N57" s="49" t="s">
        <v>179</v>
      </c>
      <c r="O57" s="55" t="s">
        <v>193</v>
      </c>
      <c r="P57" s="49">
        <v>88</v>
      </c>
      <c r="Q57" s="49">
        <v>87.5</v>
      </c>
      <c r="R57" s="49">
        <v>86</v>
      </c>
      <c r="S57" s="49">
        <v>82</v>
      </c>
      <c r="T57" s="51">
        <f t="shared" si="4"/>
        <v>85.75</v>
      </c>
      <c r="U57" s="24"/>
    </row>
    <row r="58" spans="1:23" s="20" customFormat="1" ht="18" customHeight="1" x14ac:dyDescent="0.3">
      <c r="A58" s="47" t="s">
        <v>257</v>
      </c>
      <c r="B58" s="46" t="s">
        <v>230</v>
      </c>
      <c r="C58" s="42" t="s">
        <v>173</v>
      </c>
      <c r="D58" s="42">
        <v>77</v>
      </c>
      <c r="E58" s="42">
        <v>81</v>
      </c>
      <c r="F58" s="42" t="s">
        <v>194</v>
      </c>
      <c r="G58" s="42">
        <v>81</v>
      </c>
      <c r="H58" s="42" t="s">
        <v>179</v>
      </c>
      <c r="I58" s="42" t="s">
        <v>184</v>
      </c>
      <c r="J58" s="42" t="s">
        <v>173</v>
      </c>
      <c r="K58" s="42" t="s">
        <v>182</v>
      </c>
      <c r="L58" s="43"/>
      <c r="M58" s="43"/>
      <c r="N58" s="43"/>
      <c r="O58" s="46">
        <v>93</v>
      </c>
      <c r="P58" s="42">
        <v>88</v>
      </c>
      <c r="Q58" s="42" t="s">
        <v>178</v>
      </c>
      <c r="R58" s="42" t="s">
        <v>173</v>
      </c>
      <c r="S58" s="42" t="s">
        <v>187</v>
      </c>
      <c r="T58" s="57">
        <f>(C58*3+D58*3+E58*3+F58*4+G58*4+H58*4+I58*2+J58*4+K58*4+O58*2+P58*3+Q58*4+R58*3+S58*4)/47</f>
        <v>85.702127659574472</v>
      </c>
      <c r="U58" s="44"/>
      <c r="V58" s="45"/>
      <c r="W58" s="45"/>
    </row>
    <row r="59" spans="1:23" s="21" customFormat="1" ht="18" customHeight="1" x14ac:dyDescent="0.3">
      <c r="A59" s="28">
        <v>44</v>
      </c>
      <c r="B59" s="28" t="s">
        <v>50</v>
      </c>
      <c r="C59" s="28" t="s">
        <v>197</v>
      </c>
      <c r="D59" s="28">
        <v>79</v>
      </c>
      <c r="E59" s="28">
        <v>84</v>
      </c>
      <c r="F59" s="28" t="s">
        <v>184</v>
      </c>
      <c r="G59" s="28" t="s">
        <v>178</v>
      </c>
      <c r="H59" s="28" t="s">
        <v>193</v>
      </c>
      <c r="I59" s="28" t="s">
        <v>182</v>
      </c>
      <c r="J59" s="28" t="s">
        <v>188</v>
      </c>
      <c r="K59" s="28" t="s">
        <v>173</v>
      </c>
      <c r="L59" s="28" t="s">
        <v>182</v>
      </c>
      <c r="M59" s="28" t="s">
        <v>179</v>
      </c>
      <c r="N59" s="28">
        <v>86</v>
      </c>
      <c r="O59" s="32" t="s">
        <v>184</v>
      </c>
      <c r="P59" s="28">
        <v>92</v>
      </c>
      <c r="Q59" s="28" t="s">
        <v>182</v>
      </c>
      <c r="R59" s="28" t="s">
        <v>174</v>
      </c>
      <c r="S59" s="28" t="s">
        <v>175</v>
      </c>
      <c r="T59" s="30">
        <f t="shared" ref="T59:T66" si="5">(C59*3+D59*3+E59*3+F59*4+G59*4+H59*4+I59*2+J59*4+K59*4+L59*4+M59*2+N59*3+O59*2+P59*3+Q59*4+R59*3+S59*4)/56</f>
        <v>85.642857142857139</v>
      </c>
      <c r="U59" s="19"/>
      <c r="V59" s="19"/>
      <c r="W59" s="19"/>
    </row>
    <row r="60" spans="1:23" s="21" customFormat="1" ht="18" customHeight="1" x14ac:dyDescent="0.3">
      <c r="A60" s="28">
        <v>45</v>
      </c>
      <c r="B60" s="28" t="s">
        <v>134</v>
      </c>
      <c r="C60" s="28" t="s">
        <v>187</v>
      </c>
      <c r="D60" s="28">
        <v>71</v>
      </c>
      <c r="E60" s="28">
        <v>83</v>
      </c>
      <c r="F60" s="28" t="s">
        <v>179</v>
      </c>
      <c r="G60" s="28">
        <v>83</v>
      </c>
      <c r="H60" s="28" t="s">
        <v>192</v>
      </c>
      <c r="I60" s="28" t="s">
        <v>184</v>
      </c>
      <c r="J60" s="28" t="s">
        <v>187</v>
      </c>
      <c r="K60" s="28" t="s">
        <v>174</v>
      </c>
      <c r="L60" s="28" t="s">
        <v>179</v>
      </c>
      <c r="M60" s="28" t="s">
        <v>173</v>
      </c>
      <c r="N60" s="28" t="s">
        <v>178</v>
      </c>
      <c r="O60" s="32" t="s">
        <v>174</v>
      </c>
      <c r="P60" s="28">
        <v>90</v>
      </c>
      <c r="Q60" s="28" t="s">
        <v>175</v>
      </c>
      <c r="R60" s="28" t="s">
        <v>175</v>
      </c>
      <c r="S60" s="28" t="s">
        <v>194</v>
      </c>
      <c r="T60" s="30">
        <f t="shared" si="5"/>
        <v>85.482142857142861</v>
      </c>
      <c r="U60" s="19"/>
      <c r="V60" s="19"/>
      <c r="W60" s="19"/>
    </row>
    <row r="61" spans="1:23" s="19" customFormat="1" ht="18" customHeight="1" x14ac:dyDescent="0.3">
      <c r="A61" s="28">
        <v>46</v>
      </c>
      <c r="B61" s="28" t="s">
        <v>120</v>
      </c>
      <c r="C61" s="28" t="s">
        <v>179</v>
      </c>
      <c r="D61" s="28">
        <v>85</v>
      </c>
      <c r="E61" s="28">
        <v>84</v>
      </c>
      <c r="F61" s="28" t="s">
        <v>197</v>
      </c>
      <c r="G61" s="28">
        <v>79</v>
      </c>
      <c r="H61" s="28" t="s">
        <v>184</v>
      </c>
      <c r="I61" s="28" t="s">
        <v>184</v>
      </c>
      <c r="J61" s="28">
        <v>85</v>
      </c>
      <c r="K61" s="28" t="s">
        <v>184</v>
      </c>
      <c r="L61" s="28" t="s">
        <v>180</v>
      </c>
      <c r="M61" s="28" t="s">
        <v>182</v>
      </c>
      <c r="N61" s="28" t="s">
        <v>184</v>
      </c>
      <c r="O61" s="32" t="s">
        <v>178</v>
      </c>
      <c r="P61" s="28">
        <v>89</v>
      </c>
      <c r="Q61" s="28" t="s">
        <v>176</v>
      </c>
      <c r="R61" s="28" t="s">
        <v>193</v>
      </c>
      <c r="S61" s="28" t="s">
        <v>179</v>
      </c>
      <c r="T61" s="30">
        <f t="shared" si="5"/>
        <v>85.428571428571431</v>
      </c>
    </row>
    <row r="62" spans="1:23" s="19" customFormat="1" ht="18" customHeight="1" x14ac:dyDescent="0.3">
      <c r="A62" s="28">
        <v>47</v>
      </c>
      <c r="B62" s="28" t="s">
        <v>35</v>
      </c>
      <c r="C62" s="28" t="s">
        <v>187</v>
      </c>
      <c r="D62" s="28">
        <v>87</v>
      </c>
      <c r="E62" s="28">
        <v>82</v>
      </c>
      <c r="F62" s="28" t="s">
        <v>173</v>
      </c>
      <c r="G62" s="28" t="s">
        <v>173</v>
      </c>
      <c r="H62" s="28" t="s">
        <v>192</v>
      </c>
      <c r="I62" s="28" t="s">
        <v>174</v>
      </c>
      <c r="J62" s="28" t="s">
        <v>187</v>
      </c>
      <c r="K62" s="28" t="s">
        <v>175</v>
      </c>
      <c r="L62" s="28" t="s">
        <v>187</v>
      </c>
      <c r="M62" s="28" t="s">
        <v>175</v>
      </c>
      <c r="N62" s="28">
        <v>90</v>
      </c>
      <c r="O62" s="32" t="s">
        <v>174</v>
      </c>
      <c r="P62" s="28">
        <v>85</v>
      </c>
      <c r="Q62" s="28">
        <v>90.5</v>
      </c>
      <c r="R62" s="28" t="s">
        <v>184</v>
      </c>
      <c r="S62" s="28" t="s">
        <v>182</v>
      </c>
      <c r="T62" s="30">
        <f t="shared" si="5"/>
        <v>85.392857142857139</v>
      </c>
    </row>
    <row r="63" spans="1:23" s="21" customFormat="1" ht="18" customHeight="1" x14ac:dyDescent="0.3">
      <c r="A63" s="28">
        <v>48</v>
      </c>
      <c r="B63" s="28" t="s">
        <v>84</v>
      </c>
      <c r="C63" s="28" t="s">
        <v>173</v>
      </c>
      <c r="D63" s="28">
        <v>80</v>
      </c>
      <c r="E63" s="28">
        <v>87</v>
      </c>
      <c r="F63" s="28" t="s">
        <v>190</v>
      </c>
      <c r="G63" s="28">
        <v>81</v>
      </c>
      <c r="H63" s="28" t="s">
        <v>179</v>
      </c>
      <c r="I63" s="28" t="s">
        <v>192</v>
      </c>
      <c r="J63" s="28" t="s">
        <v>184</v>
      </c>
      <c r="K63" s="28" t="s">
        <v>192</v>
      </c>
      <c r="L63" s="28" t="s">
        <v>186</v>
      </c>
      <c r="M63" s="28" t="s">
        <v>179</v>
      </c>
      <c r="N63" s="28" t="s">
        <v>185</v>
      </c>
      <c r="O63" s="32" t="s">
        <v>179</v>
      </c>
      <c r="P63" s="28">
        <v>85</v>
      </c>
      <c r="Q63" s="28" t="s">
        <v>248</v>
      </c>
      <c r="R63" s="28" t="s">
        <v>184</v>
      </c>
      <c r="S63" s="28" t="s">
        <v>175</v>
      </c>
      <c r="T63" s="30">
        <f t="shared" si="5"/>
        <v>85.375</v>
      </c>
    </row>
    <row r="64" spans="1:23" s="21" customFormat="1" ht="18" customHeight="1" x14ac:dyDescent="0.3">
      <c r="A64" s="28">
        <v>49</v>
      </c>
      <c r="B64" s="28" t="s">
        <v>127</v>
      </c>
      <c r="C64" s="28" t="s">
        <v>187</v>
      </c>
      <c r="D64" s="28">
        <v>81</v>
      </c>
      <c r="E64" s="28">
        <v>85</v>
      </c>
      <c r="F64" s="28" t="s">
        <v>197</v>
      </c>
      <c r="G64" s="28">
        <v>86</v>
      </c>
      <c r="H64" s="28" t="s">
        <v>179</v>
      </c>
      <c r="I64" s="28" t="s">
        <v>193</v>
      </c>
      <c r="J64" s="28" t="s">
        <v>188</v>
      </c>
      <c r="K64" s="28" t="s">
        <v>194</v>
      </c>
      <c r="L64" s="28" t="s">
        <v>178</v>
      </c>
      <c r="M64" s="28" t="s">
        <v>178</v>
      </c>
      <c r="N64" s="28" t="s">
        <v>177</v>
      </c>
      <c r="O64" s="32" t="s">
        <v>179</v>
      </c>
      <c r="P64" s="28">
        <v>92</v>
      </c>
      <c r="Q64" s="28" t="s">
        <v>175</v>
      </c>
      <c r="R64" s="28" t="s">
        <v>178</v>
      </c>
      <c r="S64" s="28" t="s">
        <v>184</v>
      </c>
      <c r="T64" s="30">
        <f t="shared" si="5"/>
        <v>85.285714285714292</v>
      </c>
      <c r="U64" s="24"/>
    </row>
    <row r="65" spans="1:23" s="21" customFormat="1" ht="18" customHeight="1" x14ac:dyDescent="0.3">
      <c r="A65" s="28">
        <v>50</v>
      </c>
      <c r="B65" s="28" t="s">
        <v>32</v>
      </c>
      <c r="C65" s="28" t="s">
        <v>178</v>
      </c>
      <c r="D65" s="28">
        <v>80</v>
      </c>
      <c r="E65" s="28">
        <v>85</v>
      </c>
      <c r="F65" s="28" t="s">
        <v>194</v>
      </c>
      <c r="G65" s="28" t="s">
        <v>197</v>
      </c>
      <c r="H65" s="28" t="s">
        <v>179</v>
      </c>
      <c r="I65" s="28" t="s">
        <v>178</v>
      </c>
      <c r="J65" s="28" t="s">
        <v>182</v>
      </c>
      <c r="K65" s="28" t="s">
        <v>178</v>
      </c>
      <c r="L65" s="28" t="s">
        <v>184</v>
      </c>
      <c r="M65" s="28" t="s">
        <v>178</v>
      </c>
      <c r="N65" s="28">
        <v>84</v>
      </c>
      <c r="O65" s="32" t="s">
        <v>197</v>
      </c>
      <c r="P65" s="28">
        <v>85</v>
      </c>
      <c r="Q65" s="28">
        <v>88</v>
      </c>
      <c r="R65" s="28" t="s">
        <v>185</v>
      </c>
      <c r="S65" s="28" t="s">
        <v>187</v>
      </c>
      <c r="T65" s="30">
        <f t="shared" si="5"/>
        <v>85.267857142857139</v>
      </c>
    </row>
    <row r="66" spans="1:23" s="45" customFormat="1" ht="18" customHeight="1" x14ac:dyDescent="0.3">
      <c r="A66" s="28">
        <v>51</v>
      </c>
      <c r="B66" s="28" t="s">
        <v>43</v>
      </c>
      <c r="C66" s="28" t="s">
        <v>184</v>
      </c>
      <c r="D66" s="29">
        <v>80</v>
      </c>
      <c r="E66" s="28">
        <v>87</v>
      </c>
      <c r="F66" s="28" t="s">
        <v>173</v>
      </c>
      <c r="G66" s="28" t="s">
        <v>199</v>
      </c>
      <c r="H66" s="28" t="s">
        <v>179</v>
      </c>
      <c r="I66" s="28" t="s">
        <v>197</v>
      </c>
      <c r="J66" s="28" t="s">
        <v>175</v>
      </c>
      <c r="K66" s="28" t="s">
        <v>187</v>
      </c>
      <c r="L66" s="28" t="s">
        <v>178</v>
      </c>
      <c r="M66" s="28" t="s">
        <v>190</v>
      </c>
      <c r="N66" s="28">
        <v>84</v>
      </c>
      <c r="O66" s="32" t="s">
        <v>175</v>
      </c>
      <c r="P66" s="29">
        <v>88</v>
      </c>
      <c r="Q66" s="29">
        <v>87.5</v>
      </c>
      <c r="R66" s="28" t="s">
        <v>174</v>
      </c>
      <c r="S66" s="28" t="s">
        <v>182</v>
      </c>
      <c r="T66" s="30">
        <f t="shared" si="5"/>
        <v>85.25</v>
      </c>
      <c r="U66" s="22"/>
      <c r="V66" s="22"/>
      <c r="W66" s="22"/>
    </row>
    <row r="67" spans="1:23" s="58" customFormat="1" ht="18" customHeight="1" x14ac:dyDescent="0.3">
      <c r="A67" s="47" t="s">
        <v>257</v>
      </c>
      <c r="B67" s="47" t="s">
        <v>59</v>
      </c>
      <c r="C67" s="47" t="s">
        <v>173</v>
      </c>
      <c r="D67" s="47">
        <v>78</v>
      </c>
      <c r="E67" s="47">
        <v>90</v>
      </c>
      <c r="F67" s="47" t="s">
        <v>193</v>
      </c>
      <c r="G67" s="47">
        <v>85</v>
      </c>
      <c r="H67" s="47" t="s">
        <v>173</v>
      </c>
      <c r="I67" s="47" t="s">
        <v>171</v>
      </c>
      <c r="J67" s="47" t="s">
        <v>175</v>
      </c>
      <c r="K67" s="47" t="s">
        <v>174</v>
      </c>
      <c r="L67" s="47" t="s">
        <v>193</v>
      </c>
      <c r="M67" s="47" t="s">
        <v>182</v>
      </c>
      <c r="N67" s="47" t="s">
        <v>180</v>
      </c>
      <c r="O67" s="48"/>
      <c r="P67" s="48"/>
      <c r="Q67" s="47">
        <v>77</v>
      </c>
      <c r="R67" s="61"/>
      <c r="S67" s="47" t="s">
        <v>175</v>
      </c>
      <c r="T67" s="57">
        <f>(C67*3+D67*3+E67*3+F67*4+G67*4+H67*4+I67*2+J67*4+K67*4+L67*4+M67*2+N67*3+Q67*4+S67*4)/48</f>
        <v>85.1875</v>
      </c>
    </row>
    <row r="68" spans="1:23" s="21" customFormat="1" ht="18" customHeight="1" x14ac:dyDescent="0.3">
      <c r="A68" s="47" t="s">
        <v>257</v>
      </c>
      <c r="B68" s="47" t="s">
        <v>121</v>
      </c>
      <c r="C68" s="47" t="s">
        <v>182</v>
      </c>
      <c r="D68" s="47">
        <v>80</v>
      </c>
      <c r="E68" s="47">
        <v>87</v>
      </c>
      <c r="F68" s="47" t="s">
        <v>174</v>
      </c>
      <c r="G68" s="47">
        <v>82</v>
      </c>
      <c r="H68" s="47" t="s">
        <v>184</v>
      </c>
      <c r="I68" s="47" t="s">
        <v>172</v>
      </c>
      <c r="J68" s="47" t="s">
        <v>175</v>
      </c>
      <c r="K68" s="47" t="s">
        <v>173</v>
      </c>
      <c r="L68" s="47" t="s">
        <v>175</v>
      </c>
      <c r="M68" s="47" t="s">
        <v>172</v>
      </c>
      <c r="N68" s="47" t="s">
        <v>175</v>
      </c>
      <c r="O68" s="60" t="s">
        <v>175</v>
      </c>
      <c r="P68" s="48"/>
      <c r="Q68" s="47" t="s">
        <v>174</v>
      </c>
      <c r="R68" s="61"/>
      <c r="S68" s="47" t="s">
        <v>179</v>
      </c>
      <c r="T68" s="57">
        <f>(C68*3+D68*3+E68*3+F68*4+G68*4+H68*4+I68*2+J68*4+K68*4+L68*4+M68*2+N68*3+O68*2+Q68*4+S68*4)/50</f>
        <v>85.18</v>
      </c>
      <c r="U68" s="58"/>
      <c r="V68" s="58"/>
      <c r="W68" s="58"/>
    </row>
    <row r="69" spans="1:23" s="58" customFormat="1" ht="18" customHeight="1" x14ac:dyDescent="0.3">
      <c r="A69" s="28">
        <v>52</v>
      </c>
      <c r="B69" s="28" t="s">
        <v>77</v>
      </c>
      <c r="C69" s="28" t="s">
        <v>197</v>
      </c>
      <c r="D69" s="28">
        <v>82</v>
      </c>
      <c r="E69" s="28">
        <v>84</v>
      </c>
      <c r="F69" s="28" t="s">
        <v>184</v>
      </c>
      <c r="G69" s="28">
        <v>88</v>
      </c>
      <c r="H69" s="28" t="s">
        <v>182</v>
      </c>
      <c r="I69" s="28" t="s">
        <v>194</v>
      </c>
      <c r="J69" s="28" t="s">
        <v>184</v>
      </c>
      <c r="K69" s="28" t="s">
        <v>184</v>
      </c>
      <c r="L69" s="28" t="s">
        <v>173</v>
      </c>
      <c r="M69" s="28" t="s">
        <v>197</v>
      </c>
      <c r="N69" s="28" t="s">
        <v>184</v>
      </c>
      <c r="O69" s="32" t="s">
        <v>174</v>
      </c>
      <c r="P69" s="28">
        <v>84</v>
      </c>
      <c r="Q69" s="28" t="s">
        <v>182</v>
      </c>
      <c r="R69" s="28" t="s">
        <v>182</v>
      </c>
      <c r="S69" s="28" t="s">
        <v>175</v>
      </c>
      <c r="T69" s="30">
        <f>(C69*3+D69*3+E69*3+F69*4+G69*4+H69*4+I69*2+J69*4+K69*4+L69*4+M69*2+N69*3+O69*2+P69*3+Q69*4+R69*3+S69*4)/56</f>
        <v>85.053571428571431</v>
      </c>
      <c r="U69" s="21"/>
      <c r="V69" s="21"/>
      <c r="W69" s="21"/>
    </row>
    <row r="70" spans="1:23" s="58" customFormat="1" ht="18" customHeight="1" x14ac:dyDescent="0.3">
      <c r="A70" s="47" t="s">
        <v>257</v>
      </c>
      <c r="B70" s="47" t="s">
        <v>139</v>
      </c>
      <c r="C70" s="47" t="s">
        <v>184</v>
      </c>
      <c r="D70" s="47">
        <v>82</v>
      </c>
      <c r="E70" s="47">
        <v>84</v>
      </c>
      <c r="F70" s="47" t="s">
        <v>193</v>
      </c>
      <c r="G70" s="47">
        <v>82</v>
      </c>
      <c r="H70" s="47" t="s">
        <v>178</v>
      </c>
      <c r="I70" s="47" t="s">
        <v>173</v>
      </c>
      <c r="J70" s="47" t="s">
        <v>175</v>
      </c>
      <c r="K70" s="47" t="s">
        <v>180</v>
      </c>
      <c r="L70" s="47" t="s">
        <v>178</v>
      </c>
      <c r="M70" s="47" t="s">
        <v>175</v>
      </c>
      <c r="N70" s="47" t="s">
        <v>184</v>
      </c>
      <c r="O70" s="48"/>
      <c r="P70" s="48"/>
      <c r="Q70" s="47" t="s">
        <v>186</v>
      </c>
      <c r="R70" s="48"/>
      <c r="S70" s="47" t="s">
        <v>187</v>
      </c>
      <c r="T70" s="57">
        <f>(C70*3+D70*3+E70*3+F70*4+G70*4+H70*4+I70*2+J70*4+K70*4+L70*4+M70*2+N70*3+Q70*4+S70*4)/48</f>
        <v>85.041666666666671</v>
      </c>
    </row>
    <row r="71" spans="1:23" s="19" customFormat="1" ht="18" customHeight="1" x14ac:dyDescent="0.3">
      <c r="A71" s="28">
        <v>53</v>
      </c>
      <c r="B71" s="28" t="s">
        <v>104</v>
      </c>
      <c r="C71" s="28" t="s">
        <v>182</v>
      </c>
      <c r="D71" s="29">
        <v>79</v>
      </c>
      <c r="E71" s="28">
        <v>85</v>
      </c>
      <c r="F71" s="28" t="s">
        <v>184</v>
      </c>
      <c r="G71" s="28">
        <v>87</v>
      </c>
      <c r="H71" s="28" t="s">
        <v>178</v>
      </c>
      <c r="I71" s="28" t="s">
        <v>184</v>
      </c>
      <c r="J71" s="28" t="s">
        <v>187</v>
      </c>
      <c r="K71" s="28" t="s">
        <v>192</v>
      </c>
      <c r="L71" s="28" t="s">
        <v>173</v>
      </c>
      <c r="M71" s="28" t="s">
        <v>173</v>
      </c>
      <c r="N71" s="28" t="s">
        <v>182</v>
      </c>
      <c r="O71" s="32" t="s">
        <v>175</v>
      </c>
      <c r="P71" s="29">
        <v>80</v>
      </c>
      <c r="Q71" s="28" t="s">
        <v>249</v>
      </c>
      <c r="R71" s="28" t="s">
        <v>173</v>
      </c>
      <c r="S71" s="28" t="s">
        <v>173</v>
      </c>
      <c r="T71" s="30">
        <f t="shared" ref="T71:T98" si="6">(C71*3+D71*3+E71*3+F71*4+G71*4+H71*4+I71*2+J71*4+K71*4+L71*4+M71*2+N71*3+O71*2+P71*3+Q71*4+R71*3+S71*4)/56</f>
        <v>85</v>
      </c>
      <c r="U71" s="21"/>
      <c r="V71" s="21"/>
      <c r="W71" s="21"/>
    </row>
    <row r="72" spans="1:23" s="19" customFormat="1" ht="18" customHeight="1" x14ac:dyDescent="0.3">
      <c r="A72" s="28">
        <v>54</v>
      </c>
      <c r="B72" s="28" t="s">
        <v>101</v>
      </c>
      <c r="C72" s="28" t="s">
        <v>192</v>
      </c>
      <c r="D72" s="28">
        <v>78</v>
      </c>
      <c r="E72" s="28">
        <v>83</v>
      </c>
      <c r="F72" s="28" t="s">
        <v>191</v>
      </c>
      <c r="G72" s="28">
        <v>85</v>
      </c>
      <c r="H72" s="28" t="s">
        <v>173</v>
      </c>
      <c r="I72" s="28" t="s">
        <v>173</v>
      </c>
      <c r="J72" s="28" t="s">
        <v>184</v>
      </c>
      <c r="K72" s="28" t="s">
        <v>173</v>
      </c>
      <c r="L72" s="28" t="s">
        <v>192</v>
      </c>
      <c r="M72" s="28" t="s">
        <v>182</v>
      </c>
      <c r="N72" s="28" t="s">
        <v>184</v>
      </c>
      <c r="O72" s="32" t="s">
        <v>180</v>
      </c>
      <c r="P72" s="28">
        <v>89</v>
      </c>
      <c r="Q72" s="28" t="s">
        <v>195</v>
      </c>
      <c r="R72" s="28" t="s">
        <v>187</v>
      </c>
      <c r="S72" s="28" t="s">
        <v>175</v>
      </c>
      <c r="T72" s="30">
        <f t="shared" si="6"/>
        <v>84.910714285714292</v>
      </c>
      <c r="U72" s="18"/>
    </row>
    <row r="73" spans="1:23" s="19" customFormat="1" ht="18" customHeight="1" x14ac:dyDescent="0.3">
      <c r="A73" s="68">
        <v>55</v>
      </c>
      <c r="B73" s="68" t="s">
        <v>110</v>
      </c>
      <c r="C73" s="68" t="s">
        <v>173</v>
      </c>
      <c r="D73" s="68">
        <v>86</v>
      </c>
      <c r="E73" s="68">
        <v>84</v>
      </c>
      <c r="F73" s="68" t="s">
        <v>192</v>
      </c>
      <c r="G73" s="68">
        <v>92</v>
      </c>
      <c r="H73" s="68" t="s">
        <v>194</v>
      </c>
      <c r="I73" s="68" t="s">
        <v>182</v>
      </c>
      <c r="J73" s="68" t="s">
        <v>184</v>
      </c>
      <c r="K73" s="68" t="s">
        <v>184</v>
      </c>
      <c r="L73" s="68" t="s">
        <v>175</v>
      </c>
      <c r="M73" s="68" t="s">
        <v>197</v>
      </c>
      <c r="N73" s="68" t="s">
        <v>184</v>
      </c>
      <c r="O73" s="69" t="s">
        <v>173</v>
      </c>
      <c r="P73" s="68">
        <v>76</v>
      </c>
      <c r="Q73" s="68" t="s">
        <v>173</v>
      </c>
      <c r="R73" s="68" t="s">
        <v>188</v>
      </c>
      <c r="S73" s="68" t="s">
        <v>182</v>
      </c>
      <c r="T73" s="70">
        <f t="shared" si="6"/>
        <v>84.875</v>
      </c>
      <c r="U73" s="18"/>
    </row>
    <row r="74" spans="1:23" s="19" customFormat="1" ht="18" customHeight="1" x14ac:dyDescent="0.3">
      <c r="A74" s="68">
        <v>55</v>
      </c>
      <c r="B74" s="68" t="s">
        <v>143</v>
      </c>
      <c r="C74" s="68" t="s">
        <v>172</v>
      </c>
      <c r="D74" s="68">
        <v>85</v>
      </c>
      <c r="E74" s="68">
        <v>82</v>
      </c>
      <c r="F74" s="68" t="s">
        <v>173</v>
      </c>
      <c r="G74" s="68">
        <v>85</v>
      </c>
      <c r="H74" s="68" t="s">
        <v>194</v>
      </c>
      <c r="I74" s="68" t="s">
        <v>173</v>
      </c>
      <c r="J74" s="68" t="s">
        <v>193</v>
      </c>
      <c r="K74" s="68" t="s">
        <v>192</v>
      </c>
      <c r="L74" s="68" t="s">
        <v>192</v>
      </c>
      <c r="M74" s="68" t="s">
        <v>199</v>
      </c>
      <c r="N74" s="68" t="s">
        <v>178</v>
      </c>
      <c r="O74" s="69" t="s">
        <v>175</v>
      </c>
      <c r="P74" s="68">
        <v>87</v>
      </c>
      <c r="Q74" s="68" t="s">
        <v>184</v>
      </c>
      <c r="R74" s="68" t="s">
        <v>182</v>
      </c>
      <c r="S74" s="68" t="s">
        <v>180</v>
      </c>
      <c r="T74" s="70">
        <f t="shared" si="6"/>
        <v>84.875</v>
      </c>
      <c r="U74" s="21"/>
      <c r="V74" s="21"/>
      <c r="W74" s="21"/>
    </row>
    <row r="75" spans="1:23" s="19" customFormat="1" ht="18" customHeight="1" x14ac:dyDescent="0.3">
      <c r="A75" s="28">
        <v>57</v>
      </c>
      <c r="B75" s="28" t="s">
        <v>123</v>
      </c>
      <c r="C75" s="28" t="s">
        <v>182</v>
      </c>
      <c r="D75" s="28">
        <v>82</v>
      </c>
      <c r="E75" s="28">
        <v>85</v>
      </c>
      <c r="F75" s="28" t="s">
        <v>182</v>
      </c>
      <c r="G75" s="28">
        <v>82</v>
      </c>
      <c r="H75" s="28" t="s">
        <v>173</v>
      </c>
      <c r="I75" s="28" t="s">
        <v>197</v>
      </c>
      <c r="J75" s="28" t="s">
        <v>180</v>
      </c>
      <c r="K75" s="28" t="s">
        <v>187</v>
      </c>
      <c r="L75" s="28" t="s">
        <v>179</v>
      </c>
      <c r="M75" s="28" t="s">
        <v>175</v>
      </c>
      <c r="N75" s="28" t="s">
        <v>197</v>
      </c>
      <c r="O75" s="32" t="s">
        <v>182</v>
      </c>
      <c r="P75" s="28">
        <v>90</v>
      </c>
      <c r="Q75" s="28" t="s">
        <v>178</v>
      </c>
      <c r="R75" s="28" t="s">
        <v>192</v>
      </c>
      <c r="S75" s="28" t="s">
        <v>175</v>
      </c>
      <c r="T75" s="30">
        <f t="shared" si="6"/>
        <v>84.803571428571431</v>
      </c>
      <c r="U75" s="20"/>
      <c r="V75" s="20"/>
      <c r="W75" s="20"/>
    </row>
    <row r="76" spans="1:23" s="19" customFormat="1" ht="18" customHeight="1" x14ac:dyDescent="0.3">
      <c r="A76" s="28">
        <v>58</v>
      </c>
      <c r="B76" s="28" t="s">
        <v>117</v>
      </c>
      <c r="C76" s="28" t="s">
        <v>178</v>
      </c>
      <c r="D76" s="28">
        <v>76</v>
      </c>
      <c r="E76" s="28">
        <v>82</v>
      </c>
      <c r="F76" s="28" t="s">
        <v>184</v>
      </c>
      <c r="G76" s="28">
        <v>85</v>
      </c>
      <c r="H76" s="28" t="s">
        <v>192</v>
      </c>
      <c r="I76" s="28" t="s">
        <v>187</v>
      </c>
      <c r="J76" s="28" t="s">
        <v>197</v>
      </c>
      <c r="K76" s="28" t="s">
        <v>182</v>
      </c>
      <c r="L76" s="28" t="s">
        <v>182</v>
      </c>
      <c r="M76" s="28" t="s">
        <v>173</v>
      </c>
      <c r="N76" s="28" t="s">
        <v>184</v>
      </c>
      <c r="O76" s="32" t="s">
        <v>179</v>
      </c>
      <c r="P76" s="28">
        <v>85</v>
      </c>
      <c r="Q76" s="28" t="s">
        <v>178</v>
      </c>
      <c r="R76" s="28" t="s">
        <v>190</v>
      </c>
      <c r="S76" s="28" t="s">
        <v>187</v>
      </c>
      <c r="T76" s="30">
        <f t="shared" si="6"/>
        <v>84.714285714285708</v>
      </c>
      <c r="U76" s="24"/>
      <c r="V76" s="21"/>
      <c r="W76" s="21"/>
    </row>
    <row r="77" spans="1:23" s="19" customFormat="1" ht="18" customHeight="1" x14ac:dyDescent="0.3">
      <c r="A77" s="28">
        <v>59</v>
      </c>
      <c r="B77" s="28" t="s">
        <v>48</v>
      </c>
      <c r="C77" s="28" t="s">
        <v>180</v>
      </c>
      <c r="D77" s="28">
        <v>78</v>
      </c>
      <c r="E77" s="28">
        <v>80</v>
      </c>
      <c r="F77" s="28" t="s">
        <v>227</v>
      </c>
      <c r="G77" s="28" t="s">
        <v>179</v>
      </c>
      <c r="H77" s="28" t="s">
        <v>173</v>
      </c>
      <c r="I77" s="28" t="s">
        <v>199</v>
      </c>
      <c r="J77" s="28" t="s">
        <v>197</v>
      </c>
      <c r="K77" s="28" t="s">
        <v>185</v>
      </c>
      <c r="L77" s="28" t="s">
        <v>175</v>
      </c>
      <c r="M77" s="28" t="s">
        <v>197</v>
      </c>
      <c r="N77" s="28">
        <v>93</v>
      </c>
      <c r="O77" s="32" t="s">
        <v>173</v>
      </c>
      <c r="P77" s="28">
        <v>80</v>
      </c>
      <c r="Q77" s="28" t="s">
        <v>182</v>
      </c>
      <c r="R77" s="28" t="s">
        <v>194</v>
      </c>
      <c r="S77" s="28" t="s">
        <v>175</v>
      </c>
      <c r="T77" s="30">
        <f t="shared" si="6"/>
        <v>84.696428571428569</v>
      </c>
      <c r="U77" s="24"/>
      <c r="V77" s="21"/>
      <c r="W77" s="21"/>
    </row>
    <row r="78" spans="1:23" s="21" customFormat="1" ht="18" customHeight="1" x14ac:dyDescent="0.3">
      <c r="A78" s="28">
        <v>60</v>
      </c>
      <c r="B78" s="28" t="s">
        <v>109</v>
      </c>
      <c r="C78" s="28" t="s">
        <v>197</v>
      </c>
      <c r="D78" s="28">
        <v>85</v>
      </c>
      <c r="E78" s="28">
        <v>86</v>
      </c>
      <c r="F78" s="28" t="s">
        <v>173</v>
      </c>
      <c r="G78" s="28">
        <v>83</v>
      </c>
      <c r="H78" s="28" t="s">
        <v>184</v>
      </c>
      <c r="I78" s="28" t="s">
        <v>173</v>
      </c>
      <c r="J78" s="28" t="s">
        <v>177</v>
      </c>
      <c r="K78" s="28" t="s">
        <v>173</v>
      </c>
      <c r="L78" s="28" t="s">
        <v>174</v>
      </c>
      <c r="M78" s="28" t="s">
        <v>180</v>
      </c>
      <c r="N78" s="28" t="s">
        <v>178</v>
      </c>
      <c r="O78" s="32" t="s">
        <v>178</v>
      </c>
      <c r="P78" s="28">
        <v>84</v>
      </c>
      <c r="Q78" s="28" t="s">
        <v>198</v>
      </c>
      <c r="R78" s="28" t="s">
        <v>172</v>
      </c>
      <c r="S78" s="28" t="s">
        <v>174</v>
      </c>
      <c r="T78" s="30">
        <f t="shared" si="6"/>
        <v>84.553571428571431</v>
      </c>
      <c r="U78" s="19"/>
      <c r="V78" s="19"/>
      <c r="W78" s="19"/>
    </row>
    <row r="79" spans="1:23" s="19" customFormat="1" ht="18" customHeight="1" x14ac:dyDescent="0.3">
      <c r="A79" s="49" t="s">
        <v>262</v>
      </c>
      <c r="B79" s="49" t="s">
        <v>170</v>
      </c>
      <c r="C79" s="49" t="s">
        <v>197</v>
      </c>
      <c r="D79" s="49">
        <v>88</v>
      </c>
      <c r="E79" s="49">
        <v>75</v>
      </c>
      <c r="F79" s="49">
        <v>84</v>
      </c>
      <c r="G79" s="49">
        <v>90</v>
      </c>
      <c r="H79" s="49">
        <v>85</v>
      </c>
      <c r="I79" s="49">
        <v>78</v>
      </c>
      <c r="J79" s="41" t="s">
        <v>242</v>
      </c>
      <c r="K79" s="49">
        <v>83</v>
      </c>
      <c r="L79" s="49" t="s">
        <v>185</v>
      </c>
      <c r="M79" s="49" t="s">
        <v>197</v>
      </c>
      <c r="N79" s="49" t="s">
        <v>180</v>
      </c>
      <c r="O79" s="55" t="s">
        <v>182</v>
      </c>
      <c r="P79" s="49">
        <v>91</v>
      </c>
      <c r="Q79" s="49">
        <v>84</v>
      </c>
      <c r="R79" s="49">
        <v>90</v>
      </c>
      <c r="S79" s="49">
        <v>83</v>
      </c>
      <c r="T79" s="51">
        <f t="shared" si="6"/>
        <v>84.160714285714292</v>
      </c>
      <c r="U79" s="21"/>
      <c r="V79" s="21"/>
      <c r="W79" s="21"/>
    </row>
    <row r="80" spans="1:23" s="19" customFormat="1" ht="18" customHeight="1" x14ac:dyDescent="0.3">
      <c r="A80" s="28">
        <v>61</v>
      </c>
      <c r="B80" s="28" t="s">
        <v>141</v>
      </c>
      <c r="C80" s="28" t="s">
        <v>175</v>
      </c>
      <c r="D80" s="28">
        <v>85</v>
      </c>
      <c r="E80" s="28">
        <v>85</v>
      </c>
      <c r="F80" s="28" t="s">
        <v>180</v>
      </c>
      <c r="G80" s="28">
        <v>82</v>
      </c>
      <c r="H80" s="28" t="s">
        <v>173</v>
      </c>
      <c r="I80" s="28" t="s">
        <v>187</v>
      </c>
      <c r="J80" s="28" t="s">
        <v>192</v>
      </c>
      <c r="K80" s="28" t="s">
        <v>192</v>
      </c>
      <c r="L80" s="28" t="s">
        <v>174</v>
      </c>
      <c r="M80" s="28" t="s">
        <v>197</v>
      </c>
      <c r="N80" s="28" t="s">
        <v>180</v>
      </c>
      <c r="O80" s="32" t="s">
        <v>178</v>
      </c>
      <c r="P80" s="28">
        <v>85</v>
      </c>
      <c r="Q80" s="28" t="s">
        <v>186</v>
      </c>
      <c r="R80" s="28" t="s">
        <v>175</v>
      </c>
      <c r="S80" s="28" t="s">
        <v>192</v>
      </c>
      <c r="T80" s="30">
        <f t="shared" si="6"/>
        <v>84.142857142857139</v>
      </c>
    </row>
    <row r="81" spans="1:23" s="21" customFormat="1" ht="18" customHeight="1" x14ac:dyDescent="0.3">
      <c r="A81" s="28">
        <v>62</v>
      </c>
      <c r="B81" s="28" t="s">
        <v>129</v>
      </c>
      <c r="C81" s="28" t="s">
        <v>180</v>
      </c>
      <c r="D81" s="28">
        <v>78</v>
      </c>
      <c r="E81" s="28">
        <v>81</v>
      </c>
      <c r="F81" s="28" t="s">
        <v>184</v>
      </c>
      <c r="G81" s="28">
        <v>85</v>
      </c>
      <c r="H81" s="28" t="s">
        <v>184</v>
      </c>
      <c r="I81" s="28" t="s">
        <v>174</v>
      </c>
      <c r="J81" s="28" t="s">
        <v>189</v>
      </c>
      <c r="K81" s="28" t="s">
        <v>178</v>
      </c>
      <c r="L81" s="28" t="s">
        <v>195</v>
      </c>
      <c r="M81" s="28" t="s">
        <v>192</v>
      </c>
      <c r="N81" s="28" t="s">
        <v>192</v>
      </c>
      <c r="O81" s="32" t="s">
        <v>173</v>
      </c>
      <c r="P81" s="28">
        <v>86</v>
      </c>
      <c r="Q81" s="28" t="s">
        <v>174</v>
      </c>
      <c r="R81" s="28" t="s">
        <v>229</v>
      </c>
      <c r="S81" s="28" t="s">
        <v>192</v>
      </c>
      <c r="T81" s="30">
        <f t="shared" si="6"/>
        <v>84.053571428571431</v>
      </c>
    </row>
    <row r="82" spans="1:23" s="45" customFormat="1" ht="18" customHeight="1" x14ac:dyDescent="0.3">
      <c r="A82" s="28">
        <v>63</v>
      </c>
      <c r="B82" s="28" t="s">
        <v>155</v>
      </c>
      <c r="C82" s="28" t="s">
        <v>185</v>
      </c>
      <c r="D82" s="28">
        <v>81</v>
      </c>
      <c r="E82" s="28">
        <v>79</v>
      </c>
      <c r="F82" s="28" t="s">
        <v>184</v>
      </c>
      <c r="G82" s="28">
        <v>82</v>
      </c>
      <c r="H82" s="28" t="s">
        <v>178</v>
      </c>
      <c r="I82" s="28" t="s">
        <v>177</v>
      </c>
      <c r="J82" s="28" t="s">
        <v>184</v>
      </c>
      <c r="K82" s="28" t="s">
        <v>184</v>
      </c>
      <c r="L82" s="28" t="s">
        <v>179</v>
      </c>
      <c r="M82" s="28" t="s">
        <v>212</v>
      </c>
      <c r="N82" s="28" t="s">
        <v>184</v>
      </c>
      <c r="O82" s="32" t="s">
        <v>178</v>
      </c>
      <c r="P82" s="28">
        <v>84</v>
      </c>
      <c r="Q82" s="28">
        <v>87</v>
      </c>
      <c r="R82" s="28">
        <v>86</v>
      </c>
      <c r="S82" s="28" t="s">
        <v>174</v>
      </c>
      <c r="T82" s="30">
        <f t="shared" si="6"/>
        <v>83.875</v>
      </c>
      <c r="U82" s="18"/>
      <c r="V82" s="19"/>
      <c r="W82" s="19"/>
    </row>
    <row r="83" spans="1:23" s="19" customFormat="1" ht="18" customHeight="1" x14ac:dyDescent="0.3">
      <c r="A83" s="28">
        <v>64</v>
      </c>
      <c r="B83" s="28" t="s">
        <v>38</v>
      </c>
      <c r="C83" s="28" t="s">
        <v>185</v>
      </c>
      <c r="D83" s="28">
        <v>70</v>
      </c>
      <c r="E83" s="28">
        <v>80</v>
      </c>
      <c r="F83" s="28" t="s">
        <v>184</v>
      </c>
      <c r="G83" s="28" t="s">
        <v>184</v>
      </c>
      <c r="H83" s="28" t="s">
        <v>197</v>
      </c>
      <c r="I83" s="28" t="s">
        <v>197</v>
      </c>
      <c r="J83" s="28" t="s">
        <v>175</v>
      </c>
      <c r="K83" s="28" t="s">
        <v>193</v>
      </c>
      <c r="L83" s="28" t="s">
        <v>190</v>
      </c>
      <c r="M83" s="28" t="s">
        <v>204</v>
      </c>
      <c r="N83" s="28">
        <v>84</v>
      </c>
      <c r="O83" s="32" t="s">
        <v>175</v>
      </c>
      <c r="P83" s="28">
        <v>89</v>
      </c>
      <c r="Q83" s="28">
        <v>87.5</v>
      </c>
      <c r="R83" s="28" t="s">
        <v>187</v>
      </c>
      <c r="S83" s="28" t="s">
        <v>194</v>
      </c>
      <c r="T83" s="30">
        <f t="shared" si="6"/>
        <v>83.714285714285708</v>
      </c>
      <c r="U83" s="18"/>
    </row>
    <row r="84" spans="1:23" s="19" customFormat="1" ht="18" customHeight="1" x14ac:dyDescent="0.3">
      <c r="A84" s="28">
        <v>65</v>
      </c>
      <c r="B84" s="28" t="s">
        <v>94</v>
      </c>
      <c r="C84" s="28" t="s">
        <v>192</v>
      </c>
      <c r="D84" s="28">
        <v>85</v>
      </c>
      <c r="E84" s="28">
        <v>81</v>
      </c>
      <c r="F84" s="28" t="s">
        <v>178</v>
      </c>
      <c r="G84" s="28">
        <v>85</v>
      </c>
      <c r="H84" s="28" t="s">
        <v>178</v>
      </c>
      <c r="I84" s="28" t="s">
        <v>192</v>
      </c>
      <c r="J84" s="28" t="s">
        <v>172</v>
      </c>
      <c r="K84" s="28" t="s">
        <v>184</v>
      </c>
      <c r="L84" s="28" t="s">
        <v>180</v>
      </c>
      <c r="M84" s="28" t="s">
        <v>175</v>
      </c>
      <c r="N84" s="28" t="s">
        <v>192</v>
      </c>
      <c r="O84" s="32" t="s">
        <v>187</v>
      </c>
      <c r="P84" s="28">
        <v>86</v>
      </c>
      <c r="Q84" s="28" t="s">
        <v>244</v>
      </c>
      <c r="R84" s="28" t="s">
        <v>185</v>
      </c>
      <c r="S84" s="28" t="s">
        <v>175</v>
      </c>
      <c r="T84" s="30">
        <f t="shared" si="6"/>
        <v>83.660714285714292</v>
      </c>
      <c r="U84" s="18"/>
    </row>
    <row r="85" spans="1:23" s="19" customFormat="1" ht="18" customHeight="1" x14ac:dyDescent="0.3">
      <c r="A85" s="28">
        <v>66</v>
      </c>
      <c r="B85" s="28" t="s">
        <v>138</v>
      </c>
      <c r="C85" s="28" t="s">
        <v>173</v>
      </c>
      <c r="D85" s="28">
        <v>71</v>
      </c>
      <c r="E85" s="28">
        <v>85</v>
      </c>
      <c r="F85" s="28" t="s">
        <v>197</v>
      </c>
      <c r="G85" s="28">
        <v>85</v>
      </c>
      <c r="H85" s="28" t="s">
        <v>184</v>
      </c>
      <c r="I85" s="28" t="s">
        <v>177</v>
      </c>
      <c r="J85" s="28" t="s">
        <v>184</v>
      </c>
      <c r="K85" s="28" t="s">
        <v>173</v>
      </c>
      <c r="L85" s="28" t="s">
        <v>186</v>
      </c>
      <c r="M85" s="28" t="s">
        <v>187</v>
      </c>
      <c r="N85" s="28" t="s">
        <v>184</v>
      </c>
      <c r="O85" s="32" t="s">
        <v>178</v>
      </c>
      <c r="P85" s="28">
        <v>84</v>
      </c>
      <c r="Q85" s="28" t="s">
        <v>198</v>
      </c>
      <c r="R85" s="28" t="s">
        <v>182</v>
      </c>
      <c r="S85" s="28" t="s">
        <v>187</v>
      </c>
      <c r="T85" s="30">
        <f t="shared" si="6"/>
        <v>83.625</v>
      </c>
    </row>
    <row r="86" spans="1:23" s="19" customFormat="1" ht="18" customHeight="1" x14ac:dyDescent="0.3">
      <c r="A86" s="28">
        <v>67</v>
      </c>
      <c r="B86" s="28" t="s">
        <v>71</v>
      </c>
      <c r="C86" s="28" t="s">
        <v>184</v>
      </c>
      <c r="D86" s="28">
        <v>81</v>
      </c>
      <c r="E86" s="28">
        <v>86</v>
      </c>
      <c r="F86" s="28" t="s">
        <v>184</v>
      </c>
      <c r="G86" s="28">
        <v>89</v>
      </c>
      <c r="H86" s="28" t="s">
        <v>192</v>
      </c>
      <c r="I86" s="28" t="s">
        <v>187</v>
      </c>
      <c r="J86" s="28" t="s">
        <v>188</v>
      </c>
      <c r="K86" s="28" t="s">
        <v>175</v>
      </c>
      <c r="L86" s="28" t="s">
        <v>175</v>
      </c>
      <c r="M86" s="28" t="s">
        <v>175</v>
      </c>
      <c r="N86" s="28" t="s">
        <v>173</v>
      </c>
      <c r="O86" s="32" t="s">
        <v>193</v>
      </c>
      <c r="P86" s="28">
        <v>80</v>
      </c>
      <c r="Q86" s="28" t="s">
        <v>182</v>
      </c>
      <c r="R86" s="28" t="s">
        <v>192</v>
      </c>
      <c r="S86" s="28" t="s">
        <v>177</v>
      </c>
      <c r="T86" s="30">
        <f t="shared" si="6"/>
        <v>83.607142857142861</v>
      </c>
      <c r="U86" s="23"/>
      <c r="V86" s="23"/>
      <c r="W86" s="23"/>
    </row>
    <row r="87" spans="1:23" s="21" customFormat="1" ht="18" customHeight="1" x14ac:dyDescent="0.3">
      <c r="A87" s="28">
        <v>68</v>
      </c>
      <c r="B87" s="28" t="s">
        <v>95</v>
      </c>
      <c r="C87" s="28" t="s">
        <v>177</v>
      </c>
      <c r="D87" s="28">
        <v>77</v>
      </c>
      <c r="E87" s="28">
        <v>77</v>
      </c>
      <c r="F87" s="28" t="s">
        <v>184</v>
      </c>
      <c r="G87" s="28">
        <v>81</v>
      </c>
      <c r="H87" s="28" t="s">
        <v>175</v>
      </c>
      <c r="I87" s="28" t="s">
        <v>194</v>
      </c>
      <c r="J87" s="28" t="s">
        <v>177</v>
      </c>
      <c r="K87" s="28" t="s">
        <v>173</v>
      </c>
      <c r="L87" s="28" t="s">
        <v>175</v>
      </c>
      <c r="M87" s="28" t="s">
        <v>192</v>
      </c>
      <c r="N87" s="28" t="s">
        <v>194</v>
      </c>
      <c r="O87" s="32" t="s">
        <v>197</v>
      </c>
      <c r="P87" s="28">
        <v>89</v>
      </c>
      <c r="Q87" s="28" t="s">
        <v>173</v>
      </c>
      <c r="R87" s="28" t="s">
        <v>173</v>
      </c>
      <c r="S87" s="28" t="s">
        <v>178</v>
      </c>
      <c r="T87" s="30">
        <f t="shared" si="6"/>
        <v>83.571428571428569</v>
      </c>
      <c r="U87" s="19"/>
      <c r="V87" s="19"/>
      <c r="W87" s="19"/>
    </row>
    <row r="88" spans="1:23" s="21" customFormat="1" ht="18" customHeight="1" x14ac:dyDescent="0.3">
      <c r="A88" s="49" t="s">
        <v>256</v>
      </c>
      <c r="B88" s="49" t="s">
        <v>167</v>
      </c>
      <c r="C88" s="49">
        <v>87</v>
      </c>
      <c r="D88" s="49">
        <v>85</v>
      </c>
      <c r="E88" s="49">
        <v>85</v>
      </c>
      <c r="F88" s="49">
        <v>92</v>
      </c>
      <c r="G88" s="49">
        <v>80</v>
      </c>
      <c r="H88" s="49">
        <v>86</v>
      </c>
      <c r="I88" s="49">
        <v>75</v>
      </c>
      <c r="J88" s="49">
        <v>79</v>
      </c>
      <c r="K88" s="49">
        <v>88</v>
      </c>
      <c r="L88" s="49" t="s">
        <v>173</v>
      </c>
      <c r="M88" s="49" t="s">
        <v>175</v>
      </c>
      <c r="N88" s="49" t="s">
        <v>192</v>
      </c>
      <c r="O88" s="55" t="s">
        <v>197</v>
      </c>
      <c r="P88" s="49">
        <v>85</v>
      </c>
      <c r="Q88" s="49">
        <v>67</v>
      </c>
      <c r="R88" s="49">
        <v>86</v>
      </c>
      <c r="S88" s="49">
        <v>87</v>
      </c>
      <c r="T88" s="51">
        <f t="shared" si="6"/>
        <v>83.446428571428569</v>
      </c>
    </row>
    <row r="89" spans="1:23" s="19" customFormat="1" ht="18" customHeight="1" x14ac:dyDescent="0.3">
      <c r="A89" s="68">
        <v>69</v>
      </c>
      <c r="B89" s="68" t="s">
        <v>68</v>
      </c>
      <c r="C89" s="68" t="s">
        <v>192</v>
      </c>
      <c r="D89" s="68">
        <v>86</v>
      </c>
      <c r="E89" s="68">
        <v>77</v>
      </c>
      <c r="F89" s="68" t="s">
        <v>184</v>
      </c>
      <c r="G89" s="68" t="s">
        <v>175</v>
      </c>
      <c r="H89" s="68" t="s">
        <v>184</v>
      </c>
      <c r="I89" s="68" t="s">
        <v>182</v>
      </c>
      <c r="J89" s="68" t="s">
        <v>178</v>
      </c>
      <c r="K89" s="68">
        <v>80</v>
      </c>
      <c r="L89" s="68" t="s">
        <v>184</v>
      </c>
      <c r="M89" s="68" t="s">
        <v>174</v>
      </c>
      <c r="N89" s="68" t="s">
        <v>184</v>
      </c>
      <c r="O89" s="69" t="s">
        <v>175</v>
      </c>
      <c r="P89" s="68">
        <v>79</v>
      </c>
      <c r="Q89" s="68" t="s">
        <v>174</v>
      </c>
      <c r="R89" s="68" t="s">
        <v>189</v>
      </c>
      <c r="S89" s="68" t="s">
        <v>197</v>
      </c>
      <c r="T89" s="70">
        <f t="shared" si="6"/>
        <v>83.339285714285708</v>
      </c>
      <c r="U89" s="18"/>
    </row>
    <row r="90" spans="1:23" s="19" customFormat="1" ht="18" customHeight="1" x14ac:dyDescent="0.3">
      <c r="A90" s="68">
        <v>69</v>
      </c>
      <c r="B90" s="68" t="s">
        <v>145</v>
      </c>
      <c r="C90" s="68" t="s">
        <v>184</v>
      </c>
      <c r="D90" s="68">
        <v>77</v>
      </c>
      <c r="E90" s="68">
        <v>89</v>
      </c>
      <c r="F90" s="68" t="s">
        <v>187</v>
      </c>
      <c r="G90" s="68">
        <v>81</v>
      </c>
      <c r="H90" s="68" t="s">
        <v>187</v>
      </c>
      <c r="I90" s="68" t="s">
        <v>197</v>
      </c>
      <c r="J90" s="68" t="s">
        <v>184</v>
      </c>
      <c r="K90" s="68" t="s">
        <v>182</v>
      </c>
      <c r="L90" s="68" t="s">
        <v>180</v>
      </c>
      <c r="M90" s="68" t="s">
        <v>175</v>
      </c>
      <c r="N90" s="68" t="s">
        <v>184</v>
      </c>
      <c r="O90" s="69" t="s">
        <v>197</v>
      </c>
      <c r="P90" s="68">
        <v>85</v>
      </c>
      <c r="Q90" s="68" t="s">
        <v>248</v>
      </c>
      <c r="R90" s="68" t="s">
        <v>173</v>
      </c>
      <c r="S90" s="68" t="s">
        <v>192</v>
      </c>
      <c r="T90" s="70">
        <f t="shared" si="6"/>
        <v>83.339285714285708</v>
      </c>
    </row>
    <row r="91" spans="1:23" s="19" customFormat="1" ht="18" customHeight="1" x14ac:dyDescent="0.3">
      <c r="A91" s="28">
        <v>71</v>
      </c>
      <c r="B91" s="28" t="s">
        <v>62</v>
      </c>
      <c r="C91" s="28" t="s">
        <v>192</v>
      </c>
      <c r="D91" s="28">
        <v>75</v>
      </c>
      <c r="E91" s="28">
        <v>83</v>
      </c>
      <c r="F91" s="28" t="s">
        <v>192</v>
      </c>
      <c r="G91" s="28" t="s">
        <v>192</v>
      </c>
      <c r="H91" s="28" t="s">
        <v>192</v>
      </c>
      <c r="I91" s="28" t="s">
        <v>173</v>
      </c>
      <c r="J91" s="28" t="s">
        <v>197</v>
      </c>
      <c r="K91" s="28" t="s">
        <v>178</v>
      </c>
      <c r="L91" s="28" t="s">
        <v>192</v>
      </c>
      <c r="M91" s="28" t="s">
        <v>205</v>
      </c>
      <c r="N91" s="28" t="s">
        <v>184</v>
      </c>
      <c r="O91" s="32" t="s">
        <v>174</v>
      </c>
      <c r="P91" s="28">
        <v>92</v>
      </c>
      <c r="Q91" s="28" t="s">
        <v>192</v>
      </c>
      <c r="R91" s="28" t="s">
        <v>180</v>
      </c>
      <c r="S91" s="28" t="s">
        <v>174</v>
      </c>
      <c r="T91" s="30">
        <f t="shared" si="6"/>
        <v>83.25</v>
      </c>
      <c r="U91" s="24"/>
      <c r="V91" s="21"/>
      <c r="W91" s="21"/>
    </row>
    <row r="92" spans="1:23" s="19" customFormat="1" ht="18" customHeight="1" x14ac:dyDescent="0.3">
      <c r="A92" s="28">
        <v>72</v>
      </c>
      <c r="B92" s="28" t="s">
        <v>140</v>
      </c>
      <c r="C92" s="28" t="s">
        <v>192</v>
      </c>
      <c r="D92" s="28">
        <v>85</v>
      </c>
      <c r="E92" s="28">
        <v>84</v>
      </c>
      <c r="F92" s="28" t="s">
        <v>197</v>
      </c>
      <c r="G92" s="28">
        <v>80</v>
      </c>
      <c r="H92" s="28" t="s">
        <v>180</v>
      </c>
      <c r="I92" s="28" t="s">
        <v>188</v>
      </c>
      <c r="J92" s="28" t="s">
        <v>185</v>
      </c>
      <c r="K92" s="28" t="s">
        <v>178</v>
      </c>
      <c r="L92" s="28" t="s">
        <v>181</v>
      </c>
      <c r="M92" s="28" t="s">
        <v>179</v>
      </c>
      <c r="N92" s="28" t="s">
        <v>184</v>
      </c>
      <c r="O92" s="32" t="s">
        <v>197</v>
      </c>
      <c r="P92" s="28">
        <v>87</v>
      </c>
      <c r="Q92" s="28" t="s">
        <v>182</v>
      </c>
      <c r="R92" s="28" t="s">
        <v>175</v>
      </c>
      <c r="S92" s="28" t="s">
        <v>175</v>
      </c>
      <c r="T92" s="30">
        <f t="shared" si="6"/>
        <v>83.214285714285708</v>
      </c>
    </row>
    <row r="93" spans="1:23" s="19" customFormat="1" ht="18" customHeight="1" x14ac:dyDescent="0.3">
      <c r="A93" s="28">
        <v>73</v>
      </c>
      <c r="B93" s="28" t="s">
        <v>107</v>
      </c>
      <c r="C93" s="28" t="s">
        <v>173</v>
      </c>
      <c r="D93" s="28">
        <v>75</v>
      </c>
      <c r="E93" s="28">
        <v>79</v>
      </c>
      <c r="F93" s="28" t="s">
        <v>192</v>
      </c>
      <c r="G93" s="28">
        <v>82</v>
      </c>
      <c r="H93" s="28" t="s">
        <v>175</v>
      </c>
      <c r="I93" s="28" t="s">
        <v>187</v>
      </c>
      <c r="J93" s="28" t="s">
        <v>177</v>
      </c>
      <c r="K93" s="28" t="s">
        <v>184</v>
      </c>
      <c r="L93" s="28" t="s">
        <v>178</v>
      </c>
      <c r="M93" s="28" t="s">
        <v>182</v>
      </c>
      <c r="N93" s="28" t="s">
        <v>174</v>
      </c>
      <c r="O93" s="32" t="s">
        <v>184</v>
      </c>
      <c r="P93" s="28">
        <v>82</v>
      </c>
      <c r="Q93" s="28" t="s">
        <v>244</v>
      </c>
      <c r="R93" s="28" t="s">
        <v>187</v>
      </c>
      <c r="S93" s="28" t="s">
        <v>173</v>
      </c>
      <c r="T93" s="30">
        <f t="shared" si="6"/>
        <v>83.196428571428569</v>
      </c>
    </row>
    <row r="94" spans="1:23" s="19" customFormat="1" ht="18" customHeight="1" x14ac:dyDescent="0.3">
      <c r="A94" s="28">
        <v>74</v>
      </c>
      <c r="B94" s="28" t="s">
        <v>66</v>
      </c>
      <c r="C94" s="28" t="s">
        <v>173</v>
      </c>
      <c r="D94" s="28">
        <v>79</v>
      </c>
      <c r="E94" s="28">
        <v>83</v>
      </c>
      <c r="F94" s="28" t="s">
        <v>174</v>
      </c>
      <c r="G94" s="28" t="s">
        <v>184</v>
      </c>
      <c r="H94" s="28" t="s">
        <v>192</v>
      </c>
      <c r="I94" s="28" t="s">
        <v>173</v>
      </c>
      <c r="J94" s="28" t="s">
        <v>184</v>
      </c>
      <c r="K94" s="28" t="s">
        <v>184</v>
      </c>
      <c r="L94" s="28" t="s">
        <v>177</v>
      </c>
      <c r="M94" s="28" t="s">
        <v>192</v>
      </c>
      <c r="N94" s="28" t="s">
        <v>175</v>
      </c>
      <c r="O94" s="32" t="s">
        <v>177</v>
      </c>
      <c r="P94" s="28">
        <v>79</v>
      </c>
      <c r="Q94" s="28" t="s">
        <v>174</v>
      </c>
      <c r="R94" s="28" t="s">
        <v>180</v>
      </c>
      <c r="S94" s="28" t="s">
        <v>187</v>
      </c>
      <c r="T94" s="30">
        <f t="shared" si="6"/>
        <v>83.089285714285708</v>
      </c>
      <c r="U94" s="25"/>
      <c r="V94" s="23"/>
      <c r="W94" s="23"/>
    </row>
    <row r="95" spans="1:23" s="19" customFormat="1" ht="18" customHeight="1" x14ac:dyDescent="0.3">
      <c r="A95" s="28">
        <v>75</v>
      </c>
      <c r="B95" s="28" t="s">
        <v>142</v>
      </c>
      <c r="C95" s="28" t="s">
        <v>180</v>
      </c>
      <c r="D95" s="28">
        <v>78</v>
      </c>
      <c r="E95" s="28">
        <v>65</v>
      </c>
      <c r="F95" s="28" t="s">
        <v>187</v>
      </c>
      <c r="G95" s="28">
        <v>82</v>
      </c>
      <c r="H95" s="28" t="s">
        <v>178</v>
      </c>
      <c r="I95" s="28" t="s">
        <v>173</v>
      </c>
      <c r="J95" s="28">
        <v>82</v>
      </c>
      <c r="K95" s="28" t="s">
        <v>178</v>
      </c>
      <c r="L95" s="28" t="s">
        <v>195</v>
      </c>
      <c r="M95" s="28" t="s">
        <v>178</v>
      </c>
      <c r="N95" s="28" t="s">
        <v>180</v>
      </c>
      <c r="O95" s="32" t="s">
        <v>175</v>
      </c>
      <c r="P95" s="28">
        <v>85</v>
      </c>
      <c r="Q95" s="28" t="s">
        <v>192</v>
      </c>
      <c r="R95" s="28" t="s">
        <v>184</v>
      </c>
      <c r="S95" s="28" t="s">
        <v>178</v>
      </c>
      <c r="T95" s="30">
        <f t="shared" si="6"/>
        <v>82.964285714285708</v>
      </c>
    </row>
    <row r="96" spans="1:23" s="19" customFormat="1" ht="18" customHeight="1" x14ac:dyDescent="0.3">
      <c r="A96" s="28">
        <v>76</v>
      </c>
      <c r="B96" s="28" t="s">
        <v>96</v>
      </c>
      <c r="C96" s="28" t="s">
        <v>171</v>
      </c>
      <c r="D96" s="28">
        <v>82</v>
      </c>
      <c r="E96" s="28">
        <v>80</v>
      </c>
      <c r="F96" s="28" t="s">
        <v>184</v>
      </c>
      <c r="G96" s="28">
        <v>89</v>
      </c>
      <c r="H96" s="28" t="s">
        <v>184</v>
      </c>
      <c r="I96" s="28" t="s">
        <v>188</v>
      </c>
      <c r="J96" s="28" t="s">
        <v>197</v>
      </c>
      <c r="K96" s="28" t="s">
        <v>197</v>
      </c>
      <c r="L96" s="28" t="s">
        <v>175</v>
      </c>
      <c r="M96" s="28" t="s">
        <v>175</v>
      </c>
      <c r="N96" s="28" t="s">
        <v>179</v>
      </c>
      <c r="O96" s="32" t="s">
        <v>187</v>
      </c>
      <c r="P96" s="28">
        <v>75</v>
      </c>
      <c r="Q96" s="28" t="s">
        <v>173</v>
      </c>
      <c r="R96" s="28" t="s">
        <v>172</v>
      </c>
      <c r="S96" s="28" t="s">
        <v>193</v>
      </c>
      <c r="T96" s="30">
        <f t="shared" si="6"/>
        <v>82.892857142857139</v>
      </c>
      <c r="U96" s="22"/>
      <c r="V96" s="22"/>
      <c r="W96" s="22"/>
    </row>
    <row r="97" spans="1:23" s="21" customFormat="1" ht="18" customHeight="1" x14ac:dyDescent="0.3">
      <c r="A97" s="28">
        <v>77</v>
      </c>
      <c r="B97" s="28" t="s">
        <v>98</v>
      </c>
      <c r="C97" s="26" t="s">
        <v>192</v>
      </c>
      <c r="D97" s="28">
        <v>74</v>
      </c>
      <c r="E97" s="26">
        <v>80</v>
      </c>
      <c r="F97" s="26" t="s">
        <v>187</v>
      </c>
      <c r="G97" s="28">
        <v>84</v>
      </c>
      <c r="H97" s="26" t="s">
        <v>182</v>
      </c>
      <c r="I97" s="26" t="s">
        <v>180</v>
      </c>
      <c r="J97" s="26">
        <v>84</v>
      </c>
      <c r="K97" s="26" t="s">
        <v>174</v>
      </c>
      <c r="L97" s="28" t="s">
        <v>197</v>
      </c>
      <c r="M97" s="28" t="s">
        <v>172</v>
      </c>
      <c r="N97" s="28" t="s">
        <v>173</v>
      </c>
      <c r="O97" s="32" t="s">
        <v>185</v>
      </c>
      <c r="P97" s="28">
        <v>80</v>
      </c>
      <c r="Q97" s="26" t="s">
        <v>178</v>
      </c>
      <c r="R97" s="26" t="s">
        <v>199</v>
      </c>
      <c r="S97" s="26" t="s">
        <v>182</v>
      </c>
      <c r="T97" s="30">
        <f t="shared" si="6"/>
        <v>82.75</v>
      </c>
    </row>
    <row r="98" spans="1:23" s="19" customFormat="1" ht="18" customHeight="1" x14ac:dyDescent="0.3">
      <c r="A98" s="49" t="s">
        <v>256</v>
      </c>
      <c r="B98" s="49" t="s">
        <v>159</v>
      </c>
      <c r="C98" s="49" t="s">
        <v>192</v>
      </c>
      <c r="D98" s="49">
        <v>85</v>
      </c>
      <c r="E98" s="49">
        <v>84</v>
      </c>
      <c r="F98" s="49" t="s">
        <v>187</v>
      </c>
      <c r="G98" s="49">
        <v>78</v>
      </c>
      <c r="H98" s="49">
        <v>84</v>
      </c>
      <c r="I98" s="49">
        <v>82</v>
      </c>
      <c r="J98" s="41" t="s">
        <v>233</v>
      </c>
      <c r="K98" s="49">
        <v>86</v>
      </c>
      <c r="L98" s="49" t="s">
        <v>173</v>
      </c>
      <c r="M98" s="49" t="s">
        <v>200</v>
      </c>
      <c r="N98" s="49" t="s">
        <v>192</v>
      </c>
      <c r="O98" s="55" t="s">
        <v>187</v>
      </c>
      <c r="P98" s="49">
        <v>78</v>
      </c>
      <c r="Q98" s="49">
        <v>88.5</v>
      </c>
      <c r="R98" s="49">
        <v>83</v>
      </c>
      <c r="S98" s="49">
        <v>77</v>
      </c>
      <c r="T98" s="51">
        <f t="shared" si="6"/>
        <v>82.678571428571431</v>
      </c>
      <c r="U98" s="24"/>
      <c r="V98" s="21"/>
      <c r="W98" s="21"/>
    </row>
    <row r="99" spans="1:23" s="21" customFormat="1" ht="18" customHeight="1" x14ac:dyDescent="0.3">
      <c r="A99" s="49" t="s">
        <v>256</v>
      </c>
      <c r="B99" s="49" t="s">
        <v>158</v>
      </c>
      <c r="C99" s="49">
        <v>85</v>
      </c>
      <c r="D99" s="49">
        <v>81</v>
      </c>
      <c r="E99" s="56"/>
      <c r="F99" s="54" t="s">
        <v>197</v>
      </c>
      <c r="G99" s="49">
        <v>81</v>
      </c>
      <c r="H99" s="49">
        <v>86</v>
      </c>
      <c r="I99" s="49">
        <v>77</v>
      </c>
      <c r="J99" s="56"/>
      <c r="K99" s="49">
        <v>80</v>
      </c>
      <c r="L99" s="49" t="s">
        <v>184</v>
      </c>
      <c r="M99" s="49" t="s">
        <v>177</v>
      </c>
      <c r="N99" s="49" t="s">
        <v>193</v>
      </c>
      <c r="O99" s="55" t="s">
        <v>188</v>
      </c>
      <c r="P99" s="49">
        <v>84</v>
      </c>
      <c r="Q99" s="49">
        <v>87</v>
      </c>
      <c r="R99" s="49">
        <v>87</v>
      </c>
      <c r="S99" s="49">
        <v>78</v>
      </c>
      <c r="T99" s="51">
        <f>(C99*3+D99*3+F99*4+G99*4+H99*4+I99*2+K99*4+L99*4+M99*2+N99*3+O99*2+P99*3+Q99*4+R99*3+S99*4)/49</f>
        <v>82.673469387755105</v>
      </c>
      <c r="U99" s="24"/>
    </row>
    <row r="100" spans="1:23" s="21" customFormat="1" ht="18" customHeight="1" x14ac:dyDescent="0.3">
      <c r="A100" s="28">
        <v>78</v>
      </c>
      <c r="B100" s="28" t="s">
        <v>51</v>
      </c>
      <c r="C100" s="28" t="s">
        <v>182</v>
      </c>
      <c r="D100" s="28">
        <v>75</v>
      </c>
      <c r="E100" s="28">
        <v>83</v>
      </c>
      <c r="F100" s="28" t="s">
        <v>197</v>
      </c>
      <c r="G100" s="28" t="s">
        <v>173</v>
      </c>
      <c r="H100" s="28" t="s">
        <v>173</v>
      </c>
      <c r="I100" s="28" t="s">
        <v>215</v>
      </c>
      <c r="J100" s="28" t="s">
        <v>180</v>
      </c>
      <c r="K100" s="28" t="s">
        <v>182</v>
      </c>
      <c r="L100" s="28" t="s">
        <v>184</v>
      </c>
      <c r="M100" s="28" t="s">
        <v>183</v>
      </c>
      <c r="N100" s="28">
        <v>84</v>
      </c>
      <c r="O100" s="32" t="s">
        <v>197</v>
      </c>
      <c r="P100" s="28">
        <v>79</v>
      </c>
      <c r="Q100" s="28" t="s">
        <v>184</v>
      </c>
      <c r="R100" s="28" t="s">
        <v>187</v>
      </c>
      <c r="S100" s="28" t="s">
        <v>179</v>
      </c>
      <c r="T100" s="30">
        <f t="shared" ref="T100:T118" si="7">(C100*3+D100*3+E100*3+F100*4+G100*4+H100*4+I100*2+J100*4+K100*4+L100*4+M100*2+N100*3+O100*2+P100*3+Q100*4+R100*3+S100*4)/56</f>
        <v>82.642857142857139</v>
      </c>
    </row>
    <row r="101" spans="1:23" s="21" customFormat="1" ht="18" customHeight="1" x14ac:dyDescent="0.3">
      <c r="A101" s="28">
        <v>79</v>
      </c>
      <c r="B101" s="28" t="s">
        <v>135</v>
      </c>
      <c r="C101" s="28" t="s">
        <v>187</v>
      </c>
      <c r="D101" s="28">
        <v>72</v>
      </c>
      <c r="E101" s="28">
        <v>81</v>
      </c>
      <c r="F101" s="28" t="s">
        <v>197</v>
      </c>
      <c r="G101" s="28">
        <v>83</v>
      </c>
      <c r="H101" s="28" t="s">
        <v>178</v>
      </c>
      <c r="I101" s="28" t="s">
        <v>173</v>
      </c>
      <c r="J101" s="28" t="s">
        <v>173</v>
      </c>
      <c r="K101" s="28" t="s">
        <v>178</v>
      </c>
      <c r="L101" s="28" t="s">
        <v>197</v>
      </c>
      <c r="M101" s="28" t="s">
        <v>177</v>
      </c>
      <c r="N101" s="28" t="s">
        <v>192</v>
      </c>
      <c r="O101" s="32" t="s">
        <v>189</v>
      </c>
      <c r="P101" s="28">
        <v>84</v>
      </c>
      <c r="Q101" s="28" t="s">
        <v>179</v>
      </c>
      <c r="R101" s="28" t="s">
        <v>192</v>
      </c>
      <c r="S101" s="28" t="s">
        <v>197</v>
      </c>
      <c r="T101" s="30">
        <f t="shared" si="7"/>
        <v>82.625</v>
      </c>
      <c r="U101" s="19"/>
      <c r="V101" s="19"/>
      <c r="W101" s="19"/>
    </row>
    <row r="102" spans="1:23" s="45" customFormat="1" ht="18" customHeight="1" x14ac:dyDescent="0.3">
      <c r="A102" s="28">
        <v>80</v>
      </c>
      <c r="B102" s="28" t="s">
        <v>92</v>
      </c>
      <c r="C102" s="26" t="s">
        <v>175</v>
      </c>
      <c r="D102" s="28">
        <v>90</v>
      </c>
      <c r="E102" s="26">
        <v>85</v>
      </c>
      <c r="F102" s="26" t="s">
        <v>180</v>
      </c>
      <c r="G102" s="28">
        <v>76</v>
      </c>
      <c r="H102" s="26" t="s">
        <v>173</v>
      </c>
      <c r="I102" s="26" t="s">
        <v>173</v>
      </c>
      <c r="J102" s="26" t="s">
        <v>188</v>
      </c>
      <c r="K102" s="26" t="s">
        <v>182</v>
      </c>
      <c r="L102" s="28" t="s">
        <v>178</v>
      </c>
      <c r="M102" s="28" t="s">
        <v>173</v>
      </c>
      <c r="N102" s="28" t="s">
        <v>185</v>
      </c>
      <c r="O102" s="32" t="s">
        <v>185</v>
      </c>
      <c r="P102" s="28">
        <v>68</v>
      </c>
      <c r="Q102" s="26" t="s">
        <v>193</v>
      </c>
      <c r="R102" s="26" t="s">
        <v>188</v>
      </c>
      <c r="S102" s="26" t="s">
        <v>197</v>
      </c>
      <c r="T102" s="30">
        <f t="shared" si="7"/>
        <v>82.535714285714292</v>
      </c>
      <c r="U102" s="19"/>
      <c r="V102" s="19"/>
      <c r="W102" s="19"/>
    </row>
    <row r="103" spans="1:23" s="45" customFormat="1" ht="18" customHeight="1" x14ac:dyDescent="0.3">
      <c r="A103" s="28">
        <v>81</v>
      </c>
      <c r="B103" s="28" t="s">
        <v>21</v>
      </c>
      <c r="C103" s="26" t="s">
        <v>180</v>
      </c>
      <c r="D103" s="28">
        <v>80</v>
      </c>
      <c r="E103" s="26">
        <v>82</v>
      </c>
      <c r="F103" s="26" t="s">
        <v>192</v>
      </c>
      <c r="G103" s="26" t="s">
        <v>197</v>
      </c>
      <c r="H103" s="26" t="s">
        <v>175</v>
      </c>
      <c r="I103" s="26" t="s">
        <v>196</v>
      </c>
      <c r="J103" s="26" t="s">
        <v>187</v>
      </c>
      <c r="K103" s="26" t="s">
        <v>188</v>
      </c>
      <c r="L103" s="26" t="s">
        <v>180</v>
      </c>
      <c r="M103" s="28" t="s">
        <v>175</v>
      </c>
      <c r="N103" s="28">
        <v>85</v>
      </c>
      <c r="O103" s="32" t="s">
        <v>191</v>
      </c>
      <c r="P103" s="28">
        <v>87</v>
      </c>
      <c r="Q103" s="28">
        <v>88</v>
      </c>
      <c r="R103" s="26" t="s">
        <v>173</v>
      </c>
      <c r="S103" s="26" t="s">
        <v>197</v>
      </c>
      <c r="T103" s="30">
        <f t="shared" si="7"/>
        <v>82.482142857142861</v>
      </c>
      <c r="U103" s="18"/>
      <c r="V103" s="19"/>
      <c r="W103" s="19"/>
    </row>
    <row r="104" spans="1:23" s="19" customFormat="1" ht="18" customHeight="1" x14ac:dyDescent="0.3">
      <c r="A104" s="28">
        <v>82</v>
      </c>
      <c r="B104" s="28" t="s">
        <v>105</v>
      </c>
      <c r="C104" s="26" t="s">
        <v>179</v>
      </c>
      <c r="D104" s="28">
        <v>81</v>
      </c>
      <c r="E104" s="26">
        <v>82</v>
      </c>
      <c r="F104" s="26" t="s">
        <v>172</v>
      </c>
      <c r="G104" s="28">
        <v>81</v>
      </c>
      <c r="H104" s="26" t="s">
        <v>175</v>
      </c>
      <c r="I104" s="26" t="s">
        <v>215</v>
      </c>
      <c r="J104" s="26" t="s">
        <v>215</v>
      </c>
      <c r="K104" s="26" t="s">
        <v>179</v>
      </c>
      <c r="L104" s="28" t="s">
        <v>176</v>
      </c>
      <c r="M104" s="28" t="s">
        <v>192</v>
      </c>
      <c r="N104" s="28" t="s">
        <v>184</v>
      </c>
      <c r="O104" s="32" t="s">
        <v>182</v>
      </c>
      <c r="P104" s="28">
        <v>78</v>
      </c>
      <c r="Q104" s="26" t="s">
        <v>186</v>
      </c>
      <c r="R104" s="26" t="s">
        <v>182</v>
      </c>
      <c r="S104" s="26" t="s">
        <v>189</v>
      </c>
      <c r="T104" s="30">
        <f t="shared" si="7"/>
        <v>82.464285714285708</v>
      </c>
    </row>
    <row r="105" spans="1:23" s="21" customFormat="1" ht="18" customHeight="1" x14ac:dyDescent="0.3">
      <c r="A105" s="28">
        <v>83</v>
      </c>
      <c r="B105" s="28" t="s">
        <v>20</v>
      </c>
      <c r="C105" s="26" t="s">
        <v>184</v>
      </c>
      <c r="D105" s="28">
        <v>85</v>
      </c>
      <c r="E105" s="26">
        <v>80</v>
      </c>
      <c r="F105" s="26" t="s">
        <v>188</v>
      </c>
      <c r="G105" s="26" t="s">
        <v>180</v>
      </c>
      <c r="H105" s="26" t="s">
        <v>192</v>
      </c>
      <c r="I105" s="26" t="s">
        <v>189</v>
      </c>
      <c r="J105" s="26" t="s">
        <v>180</v>
      </c>
      <c r="K105" s="26" t="s">
        <v>180</v>
      </c>
      <c r="L105" s="26" t="s">
        <v>173</v>
      </c>
      <c r="M105" s="28" t="s">
        <v>171</v>
      </c>
      <c r="N105" s="28">
        <v>84</v>
      </c>
      <c r="O105" s="32" t="s">
        <v>173</v>
      </c>
      <c r="P105" s="28">
        <v>84</v>
      </c>
      <c r="Q105" s="28">
        <v>86.5</v>
      </c>
      <c r="R105" s="26" t="s">
        <v>184</v>
      </c>
      <c r="S105" s="26" t="s">
        <v>173</v>
      </c>
      <c r="T105" s="30">
        <f t="shared" si="7"/>
        <v>82.410714285714292</v>
      </c>
      <c r="U105" s="18"/>
      <c r="V105" s="18"/>
      <c r="W105" s="18"/>
    </row>
    <row r="106" spans="1:23" s="19" customFormat="1" ht="18" customHeight="1" x14ac:dyDescent="0.3">
      <c r="A106" s="49" t="s">
        <v>256</v>
      </c>
      <c r="B106" s="49">
        <v>1400017690</v>
      </c>
      <c r="C106" s="49">
        <v>85</v>
      </c>
      <c r="D106" s="49">
        <v>78</v>
      </c>
      <c r="E106" s="49">
        <v>77</v>
      </c>
      <c r="F106" s="49">
        <v>82</v>
      </c>
      <c r="G106" s="49">
        <v>89</v>
      </c>
      <c r="H106" s="49">
        <v>84</v>
      </c>
      <c r="I106" s="49">
        <v>75</v>
      </c>
      <c r="J106" s="49">
        <v>73</v>
      </c>
      <c r="K106" s="49">
        <v>84</v>
      </c>
      <c r="L106" s="49">
        <v>83</v>
      </c>
      <c r="M106" s="49">
        <v>85</v>
      </c>
      <c r="N106" s="49">
        <v>90</v>
      </c>
      <c r="O106" s="55">
        <v>79</v>
      </c>
      <c r="P106" s="49">
        <v>88</v>
      </c>
      <c r="Q106" s="49">
        <v>73</v>
      </c>
      <c r="R106" s="49">
        <v>86</v>
      </c>
      <c r="S106" s="49">
        <v>88</v>
      </c>
      <c r="T106" s="51">
        <f t="shared" si="7"/>
        <v>82.392857142857139</v>
      </c>
      <c r="U106" s="21"/>
      <c r="V106" s="21"/>
      <c r="W106" s="21"/>
    </row>
    <row r="107" spans="1:23" s="21" customFormat="1" ht="18" customHeight="1" x14ac:dyDescent="0.3">
      <c r="A107" s="28">
        <v>84</v>
      </c>
      <c r="B107" s="28" t="s">
        <v>58</v>
      </c>
      <c r="C107" s="26" t="s">
        <v>172</v>
      </c>
      <c r="D107" s="28">
        <v>79</v>
      </c>
      <c r="E107" s="26">
        <v>83</v>
      </c>
      <c r="F107" s="26" t="s">
        <v>187</v>
      </c>
      <c r="G107" s="26">
        <v>87</v>
      </c>
      <c r="H107" s="26" t="s">
        <v>192</v>
      </c>
      <c r="I107" s="26" t="s">
        <v>200</v>
      </c>
      <c r="J107" s="26" t="s">
        <v>192</v>
      </c>
      <c r="K107" s="26" t="s">
        <v>197</v>
      </c>
      <c r="L107" s="26" t="s">
        <v>184</v>
      </c>
      <c r="M107" s="28" t="s">
        <v>188</v>
      </c>
      <c r="N107" s="28" t="s">
        <v>187</v>
      </c>
      <c r="O107" s="32" t="s">
        <v>182</v>
      </c>
      <c r="P107" s="28">
        <v>85</v>
      </c>
      <c r="Q107" s="26" t="s">
        <v>182</v>
      </c>
      <c r="R107" s="26" t="s">
        <v>180</v>
      </c>
      <c r="S107" s="26" t="s">
        <v>192</v>
      </c>
      <c r="T107" s="30">
        <f t="shared" si="7"/>
        <v>82.285714285714292</v>
      </c>
      <c r="U107" s="19"/>
      <c r="V107" s="19"/>
      <c r="W107" s="19"/>
    </row>
    <row r="108" spans="1:23" s="22" customFormat="1" ht="18" customHeight="1" x14ac:dyDescent="0.3">
      <c r="A108" s="28">
        <v>85</v>
      </c>
      <c r="B108" s="28" t="s">
        <v>22</v>
      </c>
      <c r="C108" s="26" t="s">
        <v>172</v>
      </c>
      <c r="D108" s="28">
        <v>76</v>
      </c>
      <c r="E108" s="26">
        <v>82</v>
      </c>
      <c r="F108" s="26" t="s">
        <v>187</v>
      </c>
      <c r="G108" s="26" t="s">
        <v>197</v>
      </c>
      <c r="H108" s="26" t="s">
        <v>179</v>
      </c>
      <c r="I108" s="26" t="s">
        <v>183</v>
      </c>
      <c r="J108" s="26" t="s">
        <v>180</v>
      </c>
      <c r="K108" s="26" t="s">
        <v>182</v>
      </c>
      <c r="L108" s="26" t="s">
        <v>175</v>
      </c>
      <c r="M108" s="28" t="s">
        <v>189</v>
      </c>
      <c r="N108" s="28">
        <v>84</v>
      </c>
      <c r="O108" s="32" t="s">
        <v>192</v>
      </c>
      <c r="P108" s="28">
        <v>78</v>
      </c>
      <c r="Q108" s="28">
        <v>86</v>
      </c>
      <c r="R108" s="26" t="s">
        <v>173</v>
      </c>
      <c r="S108" s="26" t="s">
        <v>180</v>
      </c>
      <c r="T108" s="30">
        <f t="shared" si="7"/>
        <v>82.071428571428569</v>
      </c>
      <c r="U108" s="18"/>
      <c r="V108" s="18"/>
      <c r="W108" s="18"/>
    </row>
    <row r="109" spans="1:23" s="19" customFormat="1" ht="18" customHeight="1" x14ac:dyDescent="0.3">
      <c r="A109" s="49" t="s">
        <v>256</v>
      </c>
      <c r="B109" s="49">
        <v>1400017711</v>
      </c>
      <c r="C109" s="49">
        <v>84</v>
      </c>
      <c r="D109" s="49">
        <v>86</v>
      </c>
      <c r="E109" s="49">
        <v>79</v>
      </c>
      <c r="F109" s="50">
        <v>80</v>
      </c>
      <c r="G109" s="50">
        <v>84</v>
      </c>
      <c r="H109" s="49">
        <v>80</v>
      </c>
      <c r="I109" s="49">
        <v>80</v>
      </c>
      <c r="J109" s="41" t="s">
        <v>243</v>
      </c>
      <c r="K109" s="50">
        <v>81</v>
      </c>
      <c r="L109" s="49">
        <v>79</v>
      </c>
      <c r="M109" s="49">
        <v>80</v>
      </c>
      <c r="N109" s="50">
        <v>92</v>
      </c>
      <c r="O109" s="49">
        <v>78</v>
      </c>
      <c r="P109" s="49">
        <v>79</v>
      </c>
      <c r="Q109" s="49">
        <v>88.5</v>
      </c>
      <c r="R109" s="49">
        <v>84</v>
      </c>
      <c r="S109" s="49">
        <v>74</v>
      </c>
      <c r="T109" s="51">
        <f t="shared" si="7"/>
        <v>82.035714285714292</v>
      </c>
      <c r="U109" s="21"/>
      <c r="V109" s="21"/>
      <c r="W109" s="21"/>
    </row>
    <row r="110" spans="1:23" s="19" customFormat="1" ht="18" customHeight="1" x14ac:dyDescent="0.3">
      <c r="A110" s="28">
        <v>86</v>
      </c>
      <c r="B110" s="28" t="s">
        <v>73</v>
      </c>
      <c r="C110" s="26" t="s">
        <v>173</v>
      </c>
      <c r="D110" s="28">
        <v>76</v>
      </c>
      <c r="E110" s="26">
        <v>83</v>
      </c>
      <c r="F110" s="26" t="s">
        <v>171</v>
      </c>
      <c r="G110" s="28">
        <v>79</v>
      </c>
      <c r="H110" s="26" t="s">
        <v>175</v>
      </c>
      <c r="I110" s="26" t="s">
        <v>179</v>
      </c>
      <c r="J110" s="26" t="s">
        <v>192</v>
      </c>
      <c r="K110" s="26" t="s">
        <v>179</v>
      </c>
      <c r="L110" s="28" t="s">
        <v>184</v>
      </c>
      <c r="M110" s="28" t="s">
        <v>204</v>
      </c>
      <c r="N110" s="28" t="s">
        <v>180</v>
      </c>
      <c r="O110" s="32" t="s">
        <v>180</v>
      </c>
      <c r="P110" s="28">
        <v>85</v>
      </c>
      <c r="Q110" s="26" t="s">
        <v>178</v>
      </c>
      <c r="R110" s="26" t="s">
        <v>192</v>
      </c>
      <c r="S110" s="26" t="s">
        <v>197</v>
      </c>
      <c r="T110" s="30">
        <f t="shared" si="7"/>
        <v>82</v>
      </c>
      <c r="U110" s="23"/>
      <c r="V110" s="23"/>
      <c r="W110" s="23"/>
    </row>
    <row r="111" spans="1:23" s="19" customFormat="1" ht="18" customHeight="1" x14ac:dyDescent="0.3">
      <c r="A111" s="28">
        <v>87</v>
      </c>
      <c r="B111" s="28" t="s">
        <v>44</v>
      </c>
      <c r="C111" s="26" t="s">
        <v>192</v>
      </c>
      <c r="D111" s="28">
        <v>77</v>
      </c>
      <c r="E111" s="26">
        <v>81</v>
      </c>
      <c r="F111" s="26" t="s">
        <v>184</v>
      </c>
      <c r="G111" s="26" t="s">
        <v>192</v>
      </c>
      <c r="H111" s="26" t="s">
        <v>179</v>
      </c>
      <c r="I111" s="26" t="s">
        <v>189</v>
      </c>
      <c r="J111" s="26" t="s">
        <v>212</v>
      </c>
      <c r="K111" s="26" t="s">
        <v>185</v>
      </c>
      <c r="L111" s="26" t="s">
        <v>172</v>
      </c>
      <c r="M111" s="28" t="s">
        <v>194</v>
      </c>
      <c r="N111" s="28">
        <v>82</v>
      </c>
      <c r="O111" s="32" t="s">
        <v>194</v>
      </c>
      <c r="P111" s="28">
        <v>87</v>
      </c>
      <c r="Q111" s="28">
        <v>85</v>
      </c>
      <c r="R111" s="26" t="s">
        <v>184</v>
      </c>
      <c r="S111" s="26" t="s">
        <v>180</v>
      </c>
      <c r="T111" s="30">
        <f t="shared" si="7"/>
        <v>81.964285714285708</v>
      </c>
      <c r="U111" s="21"/>
      <c r="V111" s="21"/>
      <c r="W111" s="21"/>
    </row>
    <row r="112" spans="1:23" s="19" customFormat="1" ht="18" customHeight="1" x14ac:dyDescent="0.3">
      <c r="A112" s="28">
        <v>88</v>
      </c>
      <c r="B112" s="28" t="s">
        <v>144</v>
      </c>
      <c r="C112" s="26" t="s">
        <v>184</v>
      </c>
      <c r="D112" s="28">
        <v>74</v>
      </c>
      <c r="E112" s="26">
        <v>78</v>
      </c>
      <c r="F112" s="26" t="s">
        <v>174</v>
      </c>
      <c r="G112" s="28">
        <v>80</v>
      </c>
      <c r="H112" s="26" t="s">
        <v>175</v>
      </c>
      <c r="I112" s="26" t="s">
        <v>192</v>
      </c>
      <c r="J112" s="26" t="s">
        <v>192</v>
      </c>
      <c r="K112" s="26" t="s">
        <v>187</v>
      </c>
      <c r="L112" s="28" t="s">
        <v>173</v>
      </c>
      <c r="M112" s="28" t="s">
        <v>212</v>
      </c>
      <c r="N112" s="28" t="s">
        <v>197</v>
      </c>
      <c r="O112" s="32" t="s">
        <v>197</v>
      </c>
      <c r="P112" s="28">
        <v>84</v>
      </c>
      <c r="Q112" s="26" t="s">
        <v>184</v>
      </c>
      <c r="R112" s="26" t="s">
        <v>184</v>
      </c>
      <c r="S112" s="26" t="s">
        <v>172</v>
      </c>
      <c r="T112" s="30">
        <f t="shared" si="7"/>
        <v>81.857142857142861</v>
      </c>
    </row>
    <row r="113" spans="1:23" s="19" customFormat="1" ht="18" customHeight="1" x14ac:dyDescent="0.3">
      <c r="A113" s="28">
        <v>89</v>
      </c>
      <c r="B113" s="28" t="s">
        <v>156</v>
      </c>
      <c r="C113" s="26" t="s">
        <v>188</v>
      </c>
      <c r="D113" s="28">
        <v>73</v>
      </c>
      <c r="E113" s="26">
        <v>80</v>
      </c>
      <c r="F113" s="26" t="s">
        <v>187</v>
      </c>
      <c r="G113" s="28">
        <v>87</v>
      </c>
      <c r="H113" s="26" t="s">
        <v>184</v>
      </c>
      <c r="I113" s="26" t="s">
        <v>187</v>
      </c>
      <c r="J113" s="26" t="s">
        <v>192</v>
      </c>
      <c r="K113" s="26" t="s">
        <v>174</v>
      </c>
      <c r="L113" s="28" t="s">
        <v>180</v>
      </c>
      <c r="M113" s="28" t="s">
        <v>180</v>
      </c>
      <c r="N113" s="28" t="s">
        <v>185</v>
      </c>
      <c r="O113" s="32" t="s">
        <v>173</v>
      </c>
      <c r="P113" s="28">
        <v>74</v>
      </c>
      <c r="Q113" s="28">
        <v>84</v>
      </c>
      <c r="R113" s="28">
        <v>80</v>
      </c>
      <c r="S113" s="26" t="s">
        <v>184</v>
      </c>
      <c r="T113" s="30">
        <f t="shared" si="7"/>
        <v>81.839285714285708</v>
      </c>
      <c r="U113" s="18"/>
    </row>
    <row r="114" spans="1:23" s="19" customFormat="1" ht="18" customHeight="1" x14ac:dyDescent="0.3">
      <c r="A114" s="68">
        <v>90</v>
      </c>
      <c r="B114" s="68" t="s">
        <v>49</v>
      </c>
      <c r="C114" s="68" t="s">
        <v>173</v>
      </c>
      <c r="D114" s="68">
        <v>68</v>
      </c>
      <c r="E114" s="68">
        <v>79</v>
      </c>
      <c r="F114" s="68" t="s">
        <v>182</v>
      </c>
      <c r="G114" s="68" t="s">
        <v>173</v>
      </c>
      <c r="H114" s="68" t="s">
        <v>175</v>
      </c>
      <c r="I114" s="68" t="s">
        <v>184</v>
      </c>
      <c r="J114" s="68" t="s">
        <v>197</v>
      </c>
      <c r="K114" s="68" t="s">
        <v>192</v>
      </c>
      <c r="L114" s="68" t="s">
        <v>180</v>
      </c>
      <c r="M114" s="68" t="s">
        <v>180</v>
      </c>
      <c r="N114" s="68">
        <v>84</v>
      </c>
      <c r="O114" s="69" t="s">
        <v>184</v>
      </c>
      <c r="P114" s="68">
        <v>89</v>
      </c>
      <c r="Q114" s="68" t="s">
        <v>244</v>
      </c>
      <c r="R114" s="68" t="s">
        <v>172</v>
      </c>
      <c r="S114" s="68" t="s">
        <v>183</v>
      </c>
      <c r="T114" s="70">
        <f t="shared" si="7"/>
        <v>81.785714285714292</v>
      </c>
    </row>
    <row r="115" spans="1:23" s="23" customFormat="1" ht="18" customHeight="1" x14ac:dyDescent="0.3">
      <c r="A115" s="68">
        <v>90</v>
      </c>
      <c r="B115" s="68" t="s">
        <v>102</v>
      </c>
      <c r="C115" s="68" t="s">
        <v>174</v>
      </c>
      <c r="D115" s="68">
        <v>85</v>
      </c>
      <c r="E115" s="68">
        <v>86</v>
      </c>
      <c r="F115" s="68" t="s">
        <v>197</v>
      </c>
      <c r="G115" s="68">
        <v>73</v>
      </c>
      <c r="H115" s="68" t="s">
        <v>187</v>
      </c>
      <c r="I115" s="68" t="s">
        <v>215</v>
      </c>
      <c r="J115" s="68" t="s">
        <v>199</v>
      </c>
      <c r="K115" s="68" t="s">
        <v>173</v>
      </c>
      <c r="L115" s="68" t="s">
        <v>187</v>
      </c>
      <c r="M115" s="68" t="s">
        <v>213</v>
      </c>
      <c r="N115" s="68" t="s">
        <v>184</v>
      </c>
      <c r="O115" s="69" t="s">
        <v>180</v>
      </c>
      <c r="P115" s="68">
        <v>93</v>
      </c>
      <c r="Q115" s="68" t="s">
        <v>186</v>
      </c>
      <c r="R115" s="68" t="s">
        <v>192</v>
      </c>
      <c r="S115" s="68" t="s">
        <v>192</v>
      </c>
      <c r="T115" s="70">
        <f t="shared" si="7"/>
        <v>81.785714285714292</v>
      </c>
      <c r="U115" s="18"/>
      <c r="V115" s="19"/>
      <c r="W115" s="19"/>
    </row>
    <row r="116" spans="1:23" s="21" customFormat="1" ht="18" customHeight="1" x14ac:dyDescent="0.3">
      <c r="A116" s="28">
        <v>92</v>
      </c>
      <c r="B116" s="28" t="s">
        <v>27</v>
      </c>
      <c r="C116" s="26" t="s">
        <v>189</v>
      </c>
      <c r="D116" s="28">
        <v>67</v>
      </c>
      <c r="E116" s="26">
        <v>61</v>
      </c>
      <c r="F116" s="26" t="s">
        <v>184</v>
      </c>
      <c r="G116" s="28">
        <v>85</v>
      </c>
      <c r="H116" s="26" t="s">
        <v>187</v>
      </c>
      <c r="I116" s="26" t="s">
        <v>173</v>
      </c>
      <c r="J116" s="26" t="s">
        <v>185</v>
      </c>
      <c r="K116" s="26" t="s">
        <v>192</v>
      </c>
      <c r="L116" s="26" t="s">
        <v>174</v>
      </c>
      <c r="M116" s="28" t="s">
        <v>197</v>
      </c>
      <c r="N116" s="28">
        <v>88</v>
      </c>
      <c r="O116" s="32" t="s">
        <v>197</v>
      </c>
      <c r="P116" s="28">
        <v>85</v>
      </c>
      <c r="Q116" s="28">
        <v>90</v>
      </c>
      <c r="R116" s="26" t="s">
        <v>180</v>
      </c>
      <c r="S116" s="26" t="s">
        <v>173</v>
      </c>
      <c r="T116" s="30">
        <f t="shared" si="7"/>
        <v>81.642857142857139</v>
      </c>
      <c r="U116" s="18"/>
      <c r="V116" s="18"/>
      <c r="W116" s="18"/>
    </row>
    <row r="117" spans="1:23" s="19" customFormat="1" ht="18" customHeight="1" x14ac:dyDescent="0.3">
      <c r="A117" s="28">
        <v>93</v>
      </c>
      <c r="B117" s="28" t="s">
        <v>133</v>
      </c>
      <c r="C117" s="28" t="s">
        <v>171</v>
      </c>
      <c r="D117" s="28">
        <v>76</v>
      </c>
      <c r="E117" s="28">
        <v>76</v>
      </c>
      <c r="F117" s="28" t="s">
        <v>189</v>
      </c>
      <c r="G117" s="28">
        <v>83</v>
      </c>
      <c r="H117" s="28" t="s">
        <v>175</v>
      </c>
      <c r="I117" s="28" t="s">
        <v>197</v>
      </c>
      <c r="J117" s="28" t="s">
        <v>184</v>
      </c>
      <c r="K117" s="28" t="s">
        <v>192</v>
      </c>
      <c r="L117" s="28" t="s">
        <v>175</v>
      </c>
      <c r="M117" s="28" t="s">
        <v>212</v>
      </c>
      <c r="N117" s="28" t="s">
        <v>184</v>
      </c>
      <c r="O117" s="32" t="s">
        <v>187</v>
      </c>
      <c r="P117" s="28">
        <v>83</v>
      </c>
      <c r="Q117" s="28" t="s">
        <v>178</v>
      </c>
      <c r="R117" s="28" t="s">
        <v>192</v>
      </c>
      <c r="S117" s="28" t="s">
        <v>178</v>
      </c>
      <c r="T117" s="30">
        <f t="shared" si="7"/>
        <v>81.553571428571431</v>
      </c>
      <c r="U117" s="18"/>
    </row>
    <row r="118" spans="1:23" s="19" customFormat="1" ht="18" customHeight="1" x14ac:dyDescent="0.3">
      <c r="A118" s="28">
        <v>94</v>
      </c>
      <c r="B118" s="28" t="s">
        <v>83</v>
      </c>
      <c r="C118" s="26" t="s">
        <v>180</v>
      </c>
      <c r="D118" s="28">
        <v>79</v>
      </c>
      <c r="E118" s="26">
        <v>81</v>
      </c>
      <c r="F118" s="26" t="s">
        <v>197</v>
      </c>
      <c r="G118" s="28">
        <v>83</v>
      </c>
      <c r="H118" s="26" t="s">
        <v>175</v>
      </c>
      <c r="I118" s="26" t="s">
        <v>175</v>
      </c>
      <c r="J118" s="26" t="s">
        <v>199</v>
      </c>
      <c r="K118" s="26" t="s">
        <v>184</v>
      </c>
      <c r="L118" s="28" t="s">
        <v>197</v>
      </c>
      <c r="M118" s="28" t="s">
        <v>204</v>
      </c>
      <c r="N118" s="28" t="s">
        <v>184</v>
      </c>
      <c r="O118" s="32" t="s">
        <v>179</v>
      </c>
      <c r="P118" s="28">
        <v>85</v>
      </c>
      <c r="Q118" s="26" t="s">
        <v>173</v>
      </c>
      <c r="R118" s="26" t="s">
        <v>185</v>
      </c>
      <c r="S118" s="26" t="s">
        <v>192</v>
      </c>
      <c r="T118" s="30">
        <f t="shared" si="7"/>
        <v>81.446428571428569</v>
      </c>
      <c r="U118" s="21"/>
      <c r="V118" s="21"/>
      <c r="W118" s="21"/>
    </row>
    <row r="119" spans="1:23" s="21" customFormat="1" ht="18" customHeight="1" x14ac:dyDescent="0.3">
      <c r="A119" s="49" t="s">
        <v>256</v>
      </c>
      <c r="B119" s="49" t="s">
        <v>219</v>
      </c>
      <c r="C119" s="49">
        <v>84</v>
      </c>
      <c r="D119" s="49">
        <v>85</v>
      </c>
      <c r="E119" s="49">
        <v>73</v>
      </c>
      <c r="F119" s="49">
        <v>89</v>
      </c>
      <c r="G119" s="49">
        <v>83</v>
      </c>
      <c r="H119" s="49">
        <v>79</v>
      </c>
      <c r="I119" s="49">
        <v>70</v>
      </c>
      <c r="J119" s="49">
        <v>80</v>
      </c>
      <c r="K119" s="49">
        <v>86</v>
      </c>
      <c r="L119" s="56"/>
      <c r="M119" s="49" t="s">
        <v>197</v>
      </c>
      <c r="N119" s="49" t="s">
        <v>184</v>
      </c>
      <c r="O119" s="55" t="s">
        <v>173</v>
      </c>
      <c r="P119" s="49">
        <v>84</v>
      </c>
      <c r="Q119" s="49">
        <v>72</v>
      </c>
      <c r="R119" s="49">
        <v>87</v>
      </c>
      <c r="S119" s="49">
        <v>79</v>
      </c>
      <c r="T119" s="51">
        <f>(C119*3+D119*3+E119*3+F119*4+G119*4+H119*4+I119*2+J119*4+K119*4+M119*2+N119*3+O119*2+P119*3+Q119*4+R119*3+S119*4)/52</f>
        <v>81.442307692307693</v>
      </c>
      <c r="U119" s="24"/>
    </row>
    <row r="120" spans="1:23" s="45" customFormat="1" ht="18" customHeight="1" x14ac:dyDescent="0.3">
      <c r="A120" s="28">
        <v>95</v>
      </c>
      <c r="B120" s="28" t="s">
        <v>152</v>
      </c>
      <c r="C120" s="26" t="s">
        <v>192</v>
      </c>
      <c r="D120" s="28">
        <v>77</v>
      </c>
      <c r="E120" s="26">
        <v>82</v>
      </c>
      <c r="F120" s="26" t="s">
        <v>192</v>
      </c>
      <c r="G120" s="28">
        <v>75</v>
      </c>
      <c r="H120" s="26" t="s">
        <v>192</v>
      </c>
      <c r="I120" s="26" t="s">
        <v>177</v>
      </c>
      <c r="J120" s="26" t="s">
        <v>188</v>
      </c>
      <c r="K120" s="26" t="s">
        <v>184</v>
      </c>
      <c r="L120" s="28" t="s">
        <v>175</v>
      </c>
      <c r="M120" s="28" t="s">
        <v>173</v>
      </c>
      <c r="N120" s="28" t="s">
        <v>172</v>
      </c>
      <c r="O120" s="32" t="s">
        <v>180</v>
      </c>
      <c r="P120" s="28">
        <v>82</v>
      </c>
      <c r="Q120" s="28">
        <v>84</v>
      </c>
      <c r="R120" s="28">
        <v>88</v>
      </c>
      <c r="S120" s="26" t="s">
        <v>185</v>
      </c>
      <c r="T120" s="30">
        <f t="shared" ref="T120:T135" si="8">(C120*3+D120*3+E120*3+F120*4+G120*4+H120*4+I120*2+J120*4+K120*4+L120*4+M120*2+N120*3+O120*2+P120*3+Q120*4+R120*3+S120*4)/56</f>
        <v>81.357142857142861</v>
      </c>
      <c r="U120" s="18"/>
      <c r="V120" s="19"/>
      <c r="W120" s="19"/>
    </row>
    <row r="121" spans="1:23" s="19" customFormat="1" ht="18" customHeight="1" x14ac:dyDescent="0.3">
      <c r="A121" s="28">
        <v>96</v>
      </c>
      <c r="B121" s="28" t="s">
        <v>75</v>
      </c>
      <c r="C121" s="26" t="s">
        <v>184</v>
      </c>
      <c r="D121" s="28">
        <v>76</v>
      </c>
      <c r="E121" s="26">
        <v>81</v>
      </c>
      <c r="F121" s="26" t="s">
        <v>182</v>
      </c>
      <c r="G121" s="28">
        <v>83</v>
      </c>
      <c r="H121" s="26" t="s">
        <v>197</v>
      </c>
      <c r="I121" s="26" t="s">
        <v>189</v>
      </c>
      <c r="J121" s="26" t="s">
        <v>172</v>
      </c>
      <c r="K121" s="26" t="s">
        <v>178</v>
      </c>
      <c r="L121" s="28" t="s">
        <v>172</v>
      </c>
      <c r="M121" s="28" t="s">
        <v>204</v>
      </c>
      <c r="N121" s="28" t="s">
        <v>172</v>
      </c>
      <c r="O121" s="32" t="s">
        <v>197</v>
      </c>
      <c r="P121" s="28">
        <v>83</v>
      </c>
      <c r="Q121" s="26" t="s">
        <v>198</v>
      </c>
      <c r="R121" s="26" t="s">
        <v>187</v>
      </c>
      <c r="S121" s="26" t="s">
        <v>173</v>
      </c>
      <c r="T121" s="30">
        <f t="shared" si="8"/>
        <v>81.25</v>
      </c>
      <c r="U121" s="21"/>
      <c r="V121" s="21"/>
      <c r="W121" s="21"/>
    </row>
    <row r="122" spans="1:23" s="19" customFormat="1" ht="18" customHeight="1" x14ac:dyDescent="0.3">
      <c r="A122" s="28">
        <v>97</v>
      </c>
      <c r="B122" s="28" t="s">
        <v>24</v>
      </c>
      <c r="C122" s="26" t="s">
        <v>172</v>
      </c>
      <c r="D122" s="28">
        <v>82</v>
      </c>
      <c r="E122" s="26">
        <v>73</v>
      </c>
      <c r="F122" s="26" t="s">
        <v>184</v>
      </c>
      <c r="G122" s="26" t="s">
        <v>188</v>
      </c>
      <c r="H122" s="26" t="s">
        <v>175</v>
      </c>
      <c r="I122" s="26" t="s">
        <v>177</v>
      </c>
      <c r="J122" s="26" t="s">
        <v>177</v>
      </c>
      <c r="K122" s="26" t="s">
        <v>175</v>
      </c>
      <c r="L122" s="26" t="s">
        <v>175</v>
      </c>
      <c r="M122" s="28" t="s">
        <v>187</v>
      </c>
      <c r="N122" s="28">
        <v>84</v>
      </c>
      <c r="O122" s="32" t="s">
        <v>175</v>
      </c>
      <c r="P122" s="28">
        <v>81</v>
      </c>
      <c r="Q122" s="28">
        <v>89</v>
      </c>
      <c r="R122" s="26" t="s">
        <v>184</v>
      </c>
      <c r="S122" s="26" t="s">
        <v>183</v>
      </c>
      <c r="T122" s="30">
        <f t="shared" si="8"/>
        <v>81.071428571428569</v>
      </c>
      <c r="U122" s="18"/>
      <c r="V122" s="18"/>
      <c r="W122" s="18"/>
    </row>
    <row r="123" spans="1:23" s="19" customFormat="1" ht="18" customHeight="1" x14ac:dyDescent="0.3">
      <c r="A123" s="49" t="s">
        <v>256</v>
      </c>
      <c r="B123" s="49" t="s">
        <v>168</v>
      </c>
      <c r="C123" s="49">
        <v>83</v>
      </c>
      <c r="D123" s="49">
        <v>80</v>
      </c>
      <c r="E123" s="54">
        <v>82</v>
      </c>
      <c r="F123" s="54">
        <v>80</v>
      </c>
      <c r="G123" s="54">
        <v>83</v>
      </c>
      <c r="H123" s="49">
        <v>82</v>
      </c>
      <c r="I123" s="49">
        <v>84</v>
      </c>
      <c r="J123" s="41" t="s">
        <v>240</v>
      </c>
      <c r="K123" s="50">
        <v>82</v>
      </c>
      <c r="L123" s="49" t="s">
        <v>195</v>
      </c>
      <c r="M123" s="49" t="s">
        <v>183</v>
      </c>
      <c r="N123" s="49" t="s">
        <v>192</v>
      </c>
      <c r="O123" s="55" t="s">
        <v>180</v>
      </c>
      <c r="P123" s="49">
        <v>84</v>
      </c>
      <c r="Q123" s="49">
        <v>80</v>
      </c>
      <c r="R123" s="49">
        <v>86</v>
      </c>
      <c r="S123" s="49">
        <v>80</v>
      </c>
      <c r="T123" s="30">
        <f t="shared" si="8"/>
        <v>81</v>
      </c>
      <c r="U123" s="21"/>
      <c r="V123" s="21"/>
      <c r="W123" s="21"/>
    </row>
    <row r="124" spans="1:23" s="21" customFormat="1" ht="18" customHeight="1" x14ac:dyDescent="0.3">
      <c r="A124" s="28">
        <v>98</v>
      </c>
      <c r="B124" s="28" t="s">
        <v>154</v>
      </c>
      <c r="C124" s="26" t="s">
        <v>188</v>
      </c>
      <c r="D124" s="28">
        <v>79</v>
      </c>
      <c r="E124" s="26">
        <v>75</v>
      </c>
      <c r="F124" s="26" t="s">
        <v>185</v>
      </c>
      <c r="G124" s="28">
        <v>94</v>
      </c>
      <c r="H124" s="26" t="s">
        <v>192</v>
      </c>
      <c r="I124" s="26" t="s">
        <v>192</v>
      </c>
      <c r="J124" s="26" t="s">
        <v>172</v>
      </c>
      <c r="K124" s="26" t="s">
        <v>182</v>
      </c>
      <c r="L124" s="28" t="s">
        <v>175</v>
      </c>
      <c r="M124" s="28" t="s">
        <v>209</v>
      </c>
      <c r="N124" s="28" t="s">
        <v>187</v>
      </c>
      <c r="O124" s="32" t="s">
        <v>182</v>
      </c>
      <c r="P124" s="28">
        <v>80</v>
      </c>
      <c r="Q124" s="28">
        <v>87</v>
      </c>
      <c r="R124" s="28">
        <v>77</v>
      </c>
      <c r="S124" s="26" t="s">
        <v>172</v>
      </c>
      <c r="T124" s="30">
        <f t="shared" si="8"/>
        <v>80.892857142857139</v>
      </c>
      <c r="U124" s="18"/>
      <c r="V124" s="19"/>
      <c r="W124" s="19"/>
    </row>
    <row r="125" spans="1:23" s="19" customFormat="1" ht="18" customHeight="1" x14ac:dyDescent="0.3">
      <c r="A125" s="28">
        <v>99</v>
      </c>
      <c r="B125" s="28" t="s">
        <v>42</v>
      </c>
      <c r="C125" s="26" t="s">
        <v>172</v>
      </c>
      <c r="D125" s="28">
        <v>74</v>
      </c>
      <c r="E125" s="26">
        <v>85</v>
      </c>
      <c r="F125" s="26" t="s">
        <v>184</v>
      </c>
      <c r="G125" s="26" t="s">
        <v>177</v>
      </c>
      <c r="H125" s="26" t="s">
        <v>187</v>
      </c>
      <c r="I125" s="26" t="s">
        <v>187</v>
      </c>
      <c r="J125" s="26" t="s">
        <v>175</v>
      </c>
      <c r="K125" s="26" t="s">
        <v>192</v>
      </c>
      <c r="L125" s="26" t="s">
        <v>173</v>
      </c>
      <c r="M125" s="28" t="s">
        <v>207</v>
      </c>
      <c r="N125" s="28">
        <v>82</v>
      </c>
      <c r="O125" s="32" t="s">
        <v>178</v>
      </c>
      <c r="P125" s="28">
        <v>69</v>
      </c>
      <c r="Q125" s="28">
        <v>88</v>
      </c>
      <c r="R125" s="26" t="s">
        <v>171</v>
      </c>
      <c r="S125" s="26" t="s">
        <v>187</v>
      </c>
      <c r="T125" s="30">
        <f t="shared" si="8"/>
        <v>80.767857142857139</v>
      </c>
    </row>
    <row r="126" spans="1:23" s="19" customFormat="1" ht="18" customHeight="1" x14ac:dyDescent="0.3">
      <c r="A126" s="28">
        <v>100</v>
      </c>
      <c r="B126" s="28" t="s">
        <v>25</v>
      </c>
      <c r="C126" s="26" t="s">
        <v>177</v>
      </c>
      <c r="D126" s="28">
        <v>70</v>
      </c>
      <c r="E126" s="26">
        <v>76</v>
      </c>
      <c r="F126" s="26" t="s">
        <v>188</v>
      </c>
      <c r="G126" s="26" t="s">
        <v>180</v>
      </c>
      <c r="H126" s="26" t="s">
        <v>175</v>
      </c>
      <c r="I126" s="26" t="s">
        <v>192</v>
      </c>
      <c r="J126" s="26" t="s">
        <v>189</v>
      </c>
      <c r="K126" s="26" t="s">
        <v>192</v>
      </c>
      <c r="L126" s="26" t="s">
        <v>177</v>
      </c>
      <c r="M126" s="28" t="s">
        <v>172</v>
      </c>
      <c r="N126" s="28">
        <v>92</v>
      </c>
      <c r="O126" s="32" t="s">
        <v>178</v>
      </c>
      <c r="P126" s="28">
        <v>79</v>
      </c>
      <c r="Q126" s="28">
        <v>86.5</v>
      </c>
      <c r="R126" s="26" t="s">
        <v>180</v>
      </c>
      <c r="S126" s="26" t="s">
        <v>175</v>
      </c>
      <c r="T126" s="30">
        <f t="shared" si="8"/>
        <v>80.535714285714292</v>
      </c>
      <c r="U126" s="18"/>
    </row>
    <row r="127" spans="1:23" s="45" customFormat="1" ht="18" customHeight="1" x14ac:dyDescent="0.3">
      <c r="A127" s="28">
        <v>101</v>
      </c>
      <c r="B127" s="28" t="s">
        <v>90</v>
      </c>
      <c r="C127" s="26" t="s">
        <v>171</v>
      </c>
      <c r="D127" s="28">
        <v>73</v>
      </c>
      <c r="E127" s="26">
        <v>85</v>
      </c>
      <c r="F127" s="26" t="s">
        <v>180</v>
      </c>
      <c r="G127" s="28">
        <v>76</v>
      </c>
      <c r="H127" s="26" t="s">
        <v>187</v>
      </c>
      <c r="I127" s="26" t="s">
        <v>188</v>
      </c>
      <c r="J127" s="26" t="s">
        <v>172</v>
      </c>
      <c r="K127" s="26" t="s">
        <v>175</v>
      </c>
      <c r="L127" s="28" t="s">
        <v>187</v>
      </c>
      <c r="M127" s="28" t="s">
        <v>196</v>
      </c>
      <c r="N127" s="28" t="s">
        <v>184</v>
      </c>
      <c r="O127" s="32" t="s">
        <v>187</v>
      </c>
      <c r="P127" s="28">
        <v>84</v>
      </c>
      <c r="Q127" s="26" t="s">
        <v>248</v>
      </c>
      <c r="R127" s="26" t="s">
        <v>197</v>
      </c>
      <c r="S127" s="26" t="s">
        <v>184</v>
      </c>
      <c r="T127" s="30">
        <f t="shared" si="8"/>
        <v>80.375</v>
      </c>
      <c r="U127" s="19"/>
      <c r="V127" s="19"/>
      <c r="W127" s="19"/>
    </row>
    <row r="128" spans="1:23" s="45" customFormat="1" ht="18" customHeight="1" x14ac:dyDescent="0.3">
      <c r="A128" s="49" t="s">
        <v>256</v>
      </c>
      <c r="B128" s="49" t="s">
        <v>161</v>
      </c>
      <c r="C128" s="49">
        <v>85</v>
      </c>
      <c r="D128" s="49">
        <v>81</v>
      </c>
      <c r="E128" s="49">
        <v>70</v>
      </c>
      <c r="F128" s="54">
        <v>82</v>
      </c>
      <c r="G128" s="49">
        <v>83</v>
      </c>
      <c r="H128" s="49">
        <v>83</v>
      </c>
      <c r="I128" s="49">
        <v>78</v>
      </c>
      <c r="J128" s="41" t="s">
        <v>235</v>
      </c>
      <c r="K128" s="49">
        <v>86</v>
      </c>
      <c r="L128" s="49">
        <v>84</v>
      </c>
      <c r="M128" s="49" t="s">
        <v>178</v>
      </c>
      <c r="N128" s="49" t="s">
        <v>184</v>
      </c>
      <c r="O128" s="55" t="s">
        <v>182</v>
      </c>
      <c r="P128" s="49">
        <v>85</v>
      </c>
      <c r="Q128" s="49">
        <v>86.5</v>
      </c>
      <c r="R128" s="49">
        <v>82</v>
      </c>
      <c r="S128" s="49">
        <v>64</v>
      </c>
      <c r="T128" s="51">
        <f t="shared" si="8"/>
        <v>80.232142857142861</v>
      </c>
      <c r="U128" s="24"/>
      <c r="V128" s="21"/>
      <c r="W128" s="21"/>
    </row>
    <row r="129" spans="1:23" s="21" customFormat="1" ht="18" customHeight="1" x14ac:dyDescent="0.3">
      <c r="A129" s="49" t="s">
        <v>256</v>
      </c>
      <c r="B129" s="49" t="s">
        <v>169</v>
      </c>
      <c r="C129" s="49">
        <v>83</v>
      </c>
      <c r="D129" s="49">
        <v>81</v>
      </c>
      <c r="E129" s="49">
        <v>71</v>
      </c>
      <c r="F129" s="49">
        <v>84</v>
      </c>
      <c r="G129" s="49">
        <v>84</v>
      </c>
      <c r="H129" s="49">
        <v>82</v>
      </c>
      <c r="I129" s="49">
        <v>67</v>
      </c>
      <c r="J129" s="41" t="s">
        <v>241</v>
      </c>
      <c r="K129" s="49">
        <v>66</v>
      </c>
      <c r="L129" s="49" t="s">
        <v>172</v>
      </c>
      <c r="M129" s="49" t="s">
        <v>175</v>
      </c>
      <c r="N129" s="49" t="s">
        <v>180</v>
      </c>
      <c r="O129" s="55" t="s">
        <v>178</v>
      </c>
      <c r="P129" s="49">
        <v>85</v>
      </c>
      <c r="Q129" s="49">
        <v>78</v>
      </c>
      <c r="R129" s="49">
        <v>84</v>
      </c>
      <c r="S129" s="49">
        <v>90</v>
      </c>
      <c r="T129" s="51">
        <f t="shared" si="8"/>
        <v>80.053571428571431</v>
      </c>
    </row>
    <row r="130" spans="1:23" s="21" customFormat="1" ht="18" customHeight="1" x14ac:dyDescent="0.3">
      <c r="A130" s="28">
        <v>102</v>
      </c>
      <c r="B130" s="28" t="s">
        <v>81</v>
      </c>
      <c r="C130" s="26" t="s">
        <v>199</v>
      </c>
      <c r="D130" s="29">
        <v>74</v>
      </c>
      <c r="E130" s="26">
        <v>78</v>
      </c>
      <c r="F130" s="26" t="s">
        <v>187</v>
      </c>
      <c r="G130" s="28">
        <v>82</v>
      </c>
      <c r="H130" s="26" t="s">
        <v>197</v>
      </c>
      <c r="I130" s="26" t="s">
        <v>192</v>
      </c>
      <c r="J130" s="26" t="s">
        <v>185</v>
      </c>
      <c r="K130" s="26" t="s">
        <v>187</v>
      </c>
      <c r="L130" s="28" t="s">
        <v>185</v>
      </c>
      <c r="M130" s="28" t="s">
        <v>187</v>
      </c>
      <c r="N130" s="28" t="s">
        <v>184</v>
      </c>
      <c r="O130" s="32" t="s">
        <v>197</v>
      </c>
      <c r="P130" s="29">
        <v>82</v>
      </c>
      <c r="Q130" s="26" t="s">
        <v>180</v>
      </c>
      <c r="R130" s="26" t="s">
        <v>188</v>
      </c>
      <c r="S130" s="26" t="s">
        <v>172</v>
      </c>
      <c r="T130" s="30">
        <f t="shared" si="8"/>
        <v>79.857142857142861</v>
      </c>
    </row>
    <row r="131" spans="1:23" s="21" customFormat="1" ht="18" customHeight="1" x14ac:dyDescent="0.3">
      <c r="A131" s="49" t="s">
        <v>263</v>
      </c>
      <c r="B131" s="49" t="s">
        <v>165</v>
      </c>
      <c r="C131" s="54" t="s">
        <v>178</v>
      </c>
      <c r="D131" s="49">
        <v>85</v>
      </c>
      <c r="E131" s="54">
        <v>81</v>
      </c>
      <c r="F131" s="54">
        <v>81</v>
      </c>
      <c r="G131" s="49">
        <v>75</v>
      </c>
      <c r="H131" s="49">
        <v>82</v>
      </c>
      <c r="I131" s="49">
        <v>76</v>
      </c>
      <c r="J131" s="41" t="s">
        <v>238</v>
      </c>
      <c r="K131" s="49">
        <v>82</v>
      </c>
      <c r="L131" s="49" t="s">
        <v>172</v>
      </c>
      <c r="M131" s="49" t="s">
        <v>171</v>
      </c>
      <c r="N131" s="49">
        <v>81</v>
      </c>
      <c r="O131" s="55" t="s">
        <v>178</v>
      </c>
      <c r="P131" s="49">
        <v>75</v>
      </c>
      <c r="Q131" s="49">
        <v>84</v>
      </c>
      <c r="R131" s="49">
        <v>81</v>
      </c>
      <c r="S131" s="49">
        <v>81</v>
      </c>
      <c r="T131" s="51">
        <f t="shared" si="8"/>
        <v>79.839285714285708</v>
      </c>
    </row>
    <row r="132" spans="1:23" s="19" customFormat="1" ht="18" customHeight="1" x14ac:dyDescent="0.3">
      <c r="A132" s="28">
        <v>103</v>
      </c>
      <c r="B132" s="28" t="s">
        <v>45</v>
      </c>
      <c r="C132" s="26" t="s">
        <v>177</v>
      </c>
      <c r="D132" s="28">
        <v>73</v>
      </c>
      <c r="E132" s="26">
        <v>70</v>
      </c>
      <c r="F132" s="26" t="s">
        <v>180</v>
      </c>
      <c r="G132" s="26" t="s">
        <v>177</v>
      </c>
      <c r="H132" s="26" t="s">
        <v>192</v>
      </c>
      <c r="I132" s="26" t="s">
        <v>172</v>
      </c>
      <c r="J132" s="26" t="s">
        <v>199</v>
      </c>
      <c r="K132" s="26" t="s">
        <v>187</v>
      </c>
      <c r="L132" s="26" t="s">
        <v>192</v>
      </c>
      <c r="M132" s="28" t="s">
        <v>187</v>
      </c>
      <c r="N132" s="28">
        <v>78</v>
      </c>
      <c r="O132" s="32" t="s">
        <v>178</v>
      </c>
      <c r="P132" s="28">
        <v>84</v>
      </c>
      <c r="Q132" s="26" t="s">
        <v>175</v>
      </c>
      <c r="R132" s="26" t="s">
        <v>184</v>
      </c>
      <c r="S132" s="26" t="s">
        <v>185</v>
      </c>
      <c r="T132" s="30">
        <f t="shared" si="8"/>
        <v>79.767857142857139</v>
      </c>
    </row>
    <row r="133" spans="1:23" s="19" customFormat="1" ht="18" customHeight="1" x14ac:dyDescent="0.3">
      <c r="A133" s="28">
        <v>104</v>
      </c>
      <c r="B133" s="28" t="s">
        <v>137</v>
      </c>
      <c r="C133" s="28" t="s">
        <v>197</v>
      </c>
      <c r="D133" s="28">
        <v>78</v>
      </c>
      <c r="E133" s="28">
        <v>74</v>
      </c>
      <c r="F133" s="28" t="s">
        <v>180</v>
      </c>
      <c r="G133" s="28">
        <v>82</v>
      </c>
      <c r="H133" s="28" t="s">
        <v>187</v>
      </c>
      <c r="I133" s="28" t="s">
        <v>187</v>
      </c>
      <c r="J133" s="28" t="s">
        <v>196</v>
      </c>
      <c r="K133" s="28" t="s">
        <v>197</v>
      </c>
      <c r="L133" s="28" t="s">
        <v>184</v>
      </c>
      <c r="M133" s="28" t="s">
        <v>204</v>
      </c>
      <c r="N133" s="28" t="s">
        <v>172</v>
      </c>
      <c r="O133" s="32" t="s">
        <v>182</v>
      </c>
      <c r="P133" s="28">
        <v>76</v>
      </c>
      <c r="Q133" s="28" t="s">
        <v>173</v>
      </c>
      <c r="R133" s="28" t="s">
        <v>173</v>
      </c>
      <c r="S133" s="28" t="s">
        <v>175</v>
      </c>
      <c r="T133" s="30">
        <f t="shared" si="8"/>
        <v>79.607142857142861</v>
      </c>
    </row>
    <row r="134" spans="1:23" s="19" customFormat="1" ht="18" customHeight="1" x14ac:dyDescent="0.3">
      <c r="A134" s="28">
        <v>105</v>
      </c>
      <c r="B134" s="28" t="s">
        <v>85</v>
      </c>
      <c r="C134" s="28" t="s">
        <v>177</v>
      </c>
      <c r="D134" s="28">
        <v>77</v>
      </c>
      <c r="E134" s="28">
        <v>76</v>
      </c>
      <c r="F134" s="28" t="s">
        <v>187</v>
      </c>
      <c r="G134" s="28">
        <v>77</v>
      </c>
      <c r="H134" s="28" t="s">
        <v>184</v>
      </c>
      <c r="I134" s="28" t="s">
        <v>205</v>
      </c>
      <c r="J134" s="28" t="s">
        <v>192</v>
      </c>
      <c r="K134" s="28" t="s">
        <v>180</v>
      </c>
      <c r="L134" s="28" t="s">
        <v>192</v>
      </c>
      <c r="M134" s="28" t="s">
        <v>187</v>
      </c>
      <c r="N134" s="28" t="s">
        <v>188</v>
      </c>
      <c r="O134" s="32" t="s">
        <v>180</v>
      </c>
      <c r="P134" s="28">
        <v>86</v>
      </c>
      <c r="Q134" s="28" t="s">
        <v>181</v>
      </c>
      <c r="R134" s="28" t="s">
        <v>182</v>
      </c>
      <c r="S134" s="28" t="s">
        <v>200</v>
      </c>
      <c r="T134" s="30">
        <f t="shared" si="8"/>
        <v>79.553571428571431</v>
      </c>
      <c r="U134" s="18"/>
    </row>
    <row r="135" spans="1:23" s="19" customFormat="1" ht="18" customHeight="1" x14ac:dyDescent="0.3">
      <c r="A135" s="28">
        <v>106</v>
      </c>
      <c r="B135" s="28" t="s">
        <v>100</v>
      </c>
      <c r="C135" s="26" t="s">
        <v>187</v>
      </c>
      <c r="D135" s="28">
        <v>76</v>
      </c>
      <c r="E135" s="26">
        <v>75</v>
      </c>
      <c r="F135" s="26" t="s">
        <v>192</v>
      </c>
      <c r="G135" s="26">
        <v>79</v>
      </c>
      <c r="H135" s="26" t="s">
        <v>172</v>
      </c>
      <c r="I135" s="26" t="s">
        <v>172</v>
      </c>
      <c r="J135" s="26" t="s">
        <v>200</v>
      </c>
      <c r="K135" s="26" t="s">
        <v>185</v>
      </c>
      <c r="L135" s="28" t="s">
        <v>185</v>
      </c>
      <c r="M135" s="28" t="s">
        <v>175</v>
      </c>
      <c r="N135" s="28" t="s">
        <v>192</v>
      </c>
      <c r="O135" s="32" t="s">
        <v>185</v>
      </c>
      <c r="P135" s="28">
        <v>81</v>
      </c>
      <c r="Q135" s="26" t="s">
        <v>175</v>
      </c>
      <c r="R135" s="26" t="s">
        <v>175</v>
      </c>
      <c r="S135" s="26" t="s">
        <v>172</v>
      </c>
      <c r="T135" s="30">
        <f t="shared" si="8"/>
        <v>79.535714285714292</v>
      </c>
    </row>
    <row r="136" spans="1:23" s="19" customFormat="1" ht="18" customHeight="1" x14ac:dyDescent="0.3">
      <c r="A136" s="49" t="s">
        <v>256</v>
      </c>
      <c r="B136" s="49" t="s">
        <v>220</v>
      </c>
      <c r="C136" s="49">
        <v>83</v>
      </c>
      <c r="D136" s="49">
        <v>85</v>
      </c>
      <c r="E136" s="49">
        <v>80</v>
      </c>
      <c r="F136" s="49">
        <v>81</v>
      </c>
      <c r="G136" s="49">
        <v>76</v>
      </c>
      <c r="H136" s="49">
        <v>76</v>
      </c>
      <c r="I136" s="49">
        <v>70</v>
      </c>
      <c r="J136" s="49">
        <v>78</v>
      </c>
      <c r="K136" s="49">
        <v>86</v>
      </c>
      <c r="L136" s="56"/>
      <c r="M136" s="49" t="s">
        <v>197</v>
      </c>
      <c r="N136" s="49" t="s">
        <v>185</v>
      </c>
      <c r="O136" s="55" t="s">
        <v>192</v>
      </c>
      <c r="P136" s="49">
        <v>68</v>
      </c>
      <c r="Q136" s="49">
        <v>80</v>
      </c>
      <c r="R136" s="49">
        <v>78</v>
      </c>
      <c r="S136" s="49">
        <v>85</v>
      </c>
      <c r="T136" s="51">
        <f>(C136*3+D136*3+E136*3+F136*4+G136*4+H136*4+I136*2+J136*4+K136*4+M136*2+N136*3+O136*2+P136*3+Q136*4+R136*3+S136*4)/52</f>
        <v>79.480769230769226</v>
      </c>
      <c r="U136" s="21"/>
      <c r="V136" s="21"/>
      <c r="W136" s="21"/>
    </row>
    <row r="137" spans="1:23" s="21" customFormat="1" ht="18" customHeight="1" x14ac:dyDescent="0.3">
      <c r="A137" s="28">
        <v>107</v>
      </c>
      <c r="B137" s="28" t="s">
        <v>23</v>
      </c>
      <c r="C137" s="26" t="s">
        <v>188</v>
      </c>
      <c r="D137" s="28">
        <v>60</v>
      </c>
      <c r="E137" s="26">
        <v>86</v>
      </c>
      <c r="F137" s="26" t="s">
        <v>180</v>
      </c>
      <c r="G137" s="26" t="s">
        <v>183</v>
      </c>
      <c r="H137" s="26" t="s">
        <v>175</v>
      </c>
      <c r="I137" s="26" t="s">
        <v>179</v>
      </c>
      <c r="J137" s="26" t="s">
        <v>192</v>
      </c>
      <c r="K137" s="26" t="s">
        <v>187</v>
      </c>
      <c r="L137" s="26" t="s">
        <v>181</v>
      </c>
      <c r="M137" s="28" t="s">
        <v>175</v>
      </c>
      <c r="N137" s="28">
        <v>79</v>
      </c>
      <c r="O137" s="32" t="s">
        <v>175</v>
      </c>
      <c r="P137" s="28">
        <v>63</v>
      </c>
      <c r="Q137" s="28">
        <v>86.5</v>
      </c>
      <c r="R137" s="26" t="s">
        <v>185</v>
      </c>
      <c r="S137" s="26" t="s">
        <v>197</v>
      </c>
      <c r="T137" s="30">
        <f>(C137*3+D137*3+E137*3+F137*4+G137*4+H137*4+I137*2+J137*4+K137*4+L137*4+M137*2+N137*3+O137*2+P137*3+Q137*4+R137*3+S137*4)/56</f>
        <v>79.428571428571431</v>
      </c>
      <c r="U137" s="18"/>
      <c r="V137" s="18"/>
      <c r="W137" s="18"/>
    </row>
    <row r="138" spans="1:23" s="21" customFormat="1" ht="18" customHeight="1" x14ac:dyDescent="0.3">
      <c r="A138" s="28">
        <v>108</v>
      </c>
      <c r="B138" s="28" t="s">
        <v>103</v>
      </c>
      <c r="C138" s="26" t="s">
        <v>179</v>
      </c>
      <c r="D138" s="28">
        <v>85</v>
      </c>
      <c r="E138" s="26">
        <v>79</v>
      </c>
      <c r="F138" s="26" t="s">
        <v>197</v>
      </c>
      <c r="G138" s="28">
        <v>92</v>
      </c>
      <c r="H138" s="26" t="s">
        <v>173</v>
      </c>
      <c r="I138" s="26" t="s">
        <v>199</v>
      </c>
      <c r="J138" s="26" t="s">
        <v>177</v>
      </c>
      <c r="K138" s="26" t="s">
        <v>180</v>
      </c>
      <c r="L138" s="28" t="s">
        <v>195</v>
      </c>
      <c r="M138" s="28" t="s">
        <v>204</v>
      </c>
      <c r="N138" s="28" t="s">
        <v>189</v>
      </c>
      <c r="O138" s="32" t="s">
        <v>183</v>
      </c>
      <c r="P138" s="28">
        <v>60</v>
      </c>
      <c r="Q138" s="26" t="s">
        <v>182</v>
      </c>
      <c r="R138" s="26" t="s">
        <v>171</v>
      </c>
      <c r="S138" s="28">
        <v>77</v>
      </c>
      <c r="T138" s="30">
        <f>(C138*3+D138*3+E138*3+F138*4+G138*4+H138*4+I138*2+J138*4+K138*4+L138*4+M138*2+N138*3+O138*2+P138*3+Q138*4+R138*3+S138*4)/56</f>
        <v>79.375</v>
      </c>
      <c r="U138" s="19"/>
      <c r="V138" s="19"/>
      <c r="W138" s="19"/>
    </row>
    <row r="139" spans="1:23" s="21" customFormat="1" ht="18" customHeight="1" x14ac:dyDescent="0.3">
      <c r="A139" s="28">
        <v>109</v>
      </c>
      <c r="B139" s="28" t="s">
        <v>119</v>
      </c>
      <c r="C139" s="26" t="s">
        <v>173</v>
      </c>
      <c r="D139" s="28">
        <v>71</v>
      </c>
      <c r="E139" s="26">
        <v>83</v>
      </c>
      <c r="F139" s="26" t="s">
        <v>187</v>
      </c>
      <c r="G139" s="28">
        <v>85</v>
      </c>
      <c r="H139" s="26" t="s">
        <v>177</v>
      </c>
      <c r="I139" s="26" t="s">
        <v>207</v>
      </c>
      <c r="J139" s="26" t="s">
        <v>177</v>
      </c>
      <c r="K139" s="26" t="s">
        <v>184</v>
      </c>
      <c r="L139" s="28" t="s">
        <v>180</v>
      </c>
      <c r="M139" s="28" t="s">
        <v>204</v>
      </c>
      <c r="N139" s="28" t="s">
        <v>192</v>
      </c>
      <c r="O139" s="32" t="s">
        <v>197</v>
      </c>
      <c r="P139" s="28">
        <v>79</v>
      </c>
      <c r="Q139" s="26" t="s">
        <v>248</v>
      </c>
      <c r="R139" s="26" t="s">
        <v>172</v>
      </c>
      <c r="S139" s="28">
        <v>76</v>
      </c>
      <c r="T139" s="30">
        <f>(C139*3+D139*3+E139*3+F139*4+G139*4+H139*4+I139*2+J139*4+K139*4+L139*4+M139*2+N139*3+O139*2+P139*3+Q139*4+R139*3+S139*4)/56</f>
        <v>79.25</v>
      </c>
      <c r="U139" s="19"/>
      <c r="V139" s="19"/>
      <c r="W139" s="19"/>
    </row>
    <row r="140" spans="1:23" s="21" customFormat="1" ht="18" customHeight="1" x14ac:dyDescent="0.3">
      <c r="A140" s="28">
        <v>110</v>
      </c>
      <c r="B140" s="28" t="s">
        <v>99</v>
      </c>
      <c r="C140" s="26" t="s">
        <v>175</v>
      </c>
      <c r="D140" s="28">
        <v>74</v>
      </c>
      <c r="E140" s="26">
        <v>82</v>
      </c>
      <c r="F140" s="26" t="s">
        <v>184</v>
      </c>
      <c r="G140" s="28">
        <v>85</v>
      </c>
      <c r="H140" s="26" t="s">
        <v>187</v>
      </c>
      <c r="I140" s="26" t="s">
        <v>184</v>
      </c>
      <c r="J140" s="26" t="s">
        <v>177</v>
      </c>
      <c r="K140" s="26" t="s">
        <v>184</v>
      </c>
      <c r="L140" s="28" t="s">
        <v>189</v>
      </c>
      <c r="M140" s="28" t="s">
        <v>204</v>
      </c>
      <c r="N140" s="28" t="s">
        <v>180</v>
      </c>
      <c r="O140" s="32" t="s">
        <v>189</v>
      </c>
      <c r="P140" s="28">
        <v>78</v>
      </c>
      <c r="Q140" s="26" t="s">
        <v>180</v>
      </c>
      <c r="R140" s="26" t="s">
        <v>199</v>
      </c>
      <c r="S140" s="26" t="s">
        <v>172</v>
      </c>
      <c r="T140" s="30">
        <f>(C140*3+D140*3+E140*3+F140*4+G140*4+H140*4+I140*2+J140*4+K140*4+L140*4+M140*2+N140*3+O140*2+P140*3+Q140*4+R140*3+S140*4)/56</f>
        <v>79.232142857142861</v>
      </c>
      <c r="U140" s="18"/>
      <c r="V140" s="19"/>
      <c r="W140" s="19"/>
    </row>
    <row r="141" spans="1:23" s="21" customFormat="1" ht="18" customHeight="1" x14ac:dyDescent="0.3">
      <c r="A141" s="49" t="s">
        <v>256</v>
      </c>
      <c r="B141" s="49" t="s">
        <v>160</v>
      </c>
      <c r="C141" s="49">
        <v>83</v>
      </c>
      <c r="D141" s="49">
        <v>79</v>
      </c>
      <c r="E141" s="49">
        <v>80</v>
      </c>
      <c r="F141" s="54">
        <v>72</v>
      </c>
      <c r="G141" s="49">
        <v>83</v>
      </c>
      <c r="H141" s="49">
        <v>84</v>
      </c>
      <c r="I141" s="49">
        <v>73</v>
      </c>
      <c r="J141" s="41" t="s">
        <v>234</v>
      </c>
      <c r="K141" s="49">
        <v>81</v>
      </c>
      <c r="L141" s="49" t="s">
        <v>187</v>
      </c>
      <c r="M141" s="49" t="s">
        <v>180</v>
      </c>
      <c r="N141" s="56"/>
      <c r="O141" s="55" t="s">
        <v>197</v>
      </c>
      <c r="P141" s="49">
        <v>69</v>
      </c>
      <c r="Q141" s="49">
        <v>85.5</v>
      </c>
      <c r="R141" s="49">
        <v>83</v>
      </c>
      <c r="S141" s="49">
        <v>80</v>
      </c>
      <c r="T141" s="51">
        <f>(C141*3+D141*3+E141*3+F141*4+G141*4+H141*4+I141*2+J141*4+K141*4+L141*4+M141*2+O141*2+P141*3+Q141*4+R141*3+S141*4)/53</f>
        <v>79.169811320754718</v>
      </c>
      <c r="U141" s="24"/>
    </row>
    <row r="142" spans="1:23" s="21" customFormat="1" ht="18" customHeight="1" x14ac:dyDescent="0.3">
      <c r="A142" s="28">
        <v>111</v>
      </c>
      <c r="B142" s="28" t="s">
        <v>47</v>
      </c>
      <c r="C142" s="26" t="s">
        <v>180</v>
      </c>
      <c r="D142" s="28">
        <v>81</v>
      </c>
      <c r="E142" s="26">
        <v>78</v>
      </c>
      <c r="F142" s="26" t="s">
        <v>189</v>
      </c>
      <c r="G142" s="26" t="s">
        <v>187</v>
      </c>
      <c r="H142" s="26" t="s">
        <v>192</v>
      </c>
      <c r="I142" s="26" t="s">
        <v>197</v>
      </c>
      <c r="J142" s="26" t="s">
        <v>189</v>
      </c>
      <c r="K142" s="26" t="s">
        <v>180</v>
      </c>
      <c r="L142" s="26" t="s">
        <v>172</v>
      </c>
      <c r="M142" s="28" t="s">
        <v>189</v>
      </c>
      <c r="N142" s="28">
        <v>78</v>
      </c>
      <c r="O142" s="32" t="s">
        <v>172</v>
      </c>
      <c r="P142" s="28">
        <v>79</v>
      </c>
      <c r="Q142" s="26" t="s">
        <v>186</v>
      </c>
      <c r="R142" s="26" t="s">
        <v>177</v>
      </c>
      <c r="S142" s="26" t="s">
        <v>177</v>
      </c>
      <c r="T142" s="30">
        <f t="shared" ref="T142:T158" si="9">(C142*3+D142*3+E142*3+F142*4+G142*4+H142*4+I142*2+J142*4+K142*4+L142*4+M142*2+N142*3+O142*2+P142*3+Q142*4+R142*3+S142*4)/56</f>
        <v>78.946428571428569</v>
      </c>
      <c r="U142" s="18"/>
      <c r="V142" s="19"/>
      <c r="W142" s="19"/>
    </row>
    <row r="143" spans="1:23" s="21" customFormat="1" ht="18" customHeight="1" x14ac:dyDescent="0.3">
      <c r="A143" s="28">
        <v>112</v>
      </c>
      <c r="B143" s="28" t="s">
        <v>72</v>
      </c>
      <c r="C143" s="26" t="s">
        <v>177</v>
      </c>
      <c r="D143" s="28">
        <v>82</v>
      </c>
      <c r="E143" s="26">
        <v>81</v>
      </c>
      <c r="F143" s="26" t="s">
        <v>187</v>
      </c>
      <c r="G143" s="28">
        <v>85</v>
      </c>
      <c r="H143" s="26" t="s">
        <v>175</v>
      </c>
      <c r="I143" s="26" t="s">
        <v>189</v>
      </c>
      <c r="J143" s="26" t="s">
        <v>200</v>
      </c>
      <c r="K143" s="26" t="s">
        <v>180</v>
      </c>
      <c r="L143" s="28" t="s">
        <v>172</v>
      </c>
      <c r="M143" s="28" t="s">
        <v>204</v>
      </c>
      <c r="N143" s="28" t="s">
        <v>184</v>
      </c>
      <c r="O143" s="32" t="s">
        <v>177</v>
      </c>
      <c r="P143" s="28">
        <v>69</v>
      </c>
      <c r="Q143" s="26" t="s">
        <v>175</v>
      </c>
      <c r="R143" s="26" t="s">
        <v>172</v>
      </c>
      <c r="S143" s="26" t="s">
        <v>177</v>
      </c>
      <c r="T143" s="30">
        <f t="shared" si="9"/>
        <v>78.535714285714292</v>
      </c>
      <c r="U143" s="23"/>
      <c r="V143" s="23"/>
      <c r="W143" s="23"/>
    </row>
    <row r="144" spans="1:23" s="21" customFormat="1" ht="18" customHeight="1" x14ac:dyDescent="0.3">
      <c r="A144" s="28">
        <v>113</v>
      </c>
      <c r="B144" s="28" t="s">
        <v>91</v>
      </c>
      <c r="C144" s="26" t="s">
        <v>183</v>
      </c>
      <c r="D144" s="28">
        <v>76</v>
      </c>
      <c r="E144" s="26">
        <v>70</v>
      </c>
      <c r="F144" s="26" t="s">
        <v>180</v>
      </c>
      <c r="G144" s="28">
        <v>89</v>
      </c>
      <c r="H144" s="26" t="s">
        <v>197</v>
      </c>
      <c r="I144" s="26" t="s">
        <v>182</v>
      </c>
      <c r="J144" s="26" t="s">
        <v>189</v>
      </c>
      <c r="K144" s="26" t="s">
        <v>184</v>
      </c>
      <c r="L144" s="28" t="s">
        <v>189</v>
      </c>
      <c r="M144" s="28" t="s">
        <v>207</v>
      </c>
      <c r="N144" s="28" t="s">
        <v>180</v>
      </c>
      <c r="O144" s="32" t="s">
        <v>199</v>
      </c>
      <c r="P144" s="28">
        <v>78</v>
      </c>
      <c r="Q144" s="26" t="s">
        <v>175</v>
      </c>
      <c r="R144" s="26" t="s">
        <v>196</v>
      </c>
      <c r="S144" s="26" t="s">
        <v>192</v>
      </c>
      <c r="T144" s="30">
        <f t="shared" si="9"/>
        <v>78.321428571428569</v>
      </c>
      <c r="U144" s="18"/>
      <c r="V144" s="19"/>
      <c r="W144" s="19"/>
    </row>
    <row r="145" spans="1:23" s="21" customFormat="1" ht="18" customHeight="1" x14ac:dyDescent="0.3">
      <c r="A145" s="28">
        <v>114</v>
      </c>
      <c r="B145" s="28" t="s">
        <v>218</v>
      </c>
      <c r="C145" s="28">
        <v>79</v>
      </c>
      <c r="D145" s="28">
        <v>81</v>
      </c>
      <c r="E145" s="26">
        <v>77</v>
      </c>
      <c r="F145" s="26" t="s">
        <v>184</v>
      </c>
      <c r="G145" s="28">
        <v>82</v>
      </c>
      <c r="H145" s="28">
        <v>82</v>
      </c>
      <c r="I145" s="26" t="s">
        <v>171</v>
      </c>
      <c r="J145" s="26" t="s">
        <v>189</v>
      </c>
      <c r="K145" s="26" t="s">
        <v>192</v>
      </c>
      <c r="L145" s="28">
        <v>60</v>
      </c>
      <c r="M145" s="28" t="s">
        <v>185</v>
      </c>
      <c r="N145" s="28">
        <v>75</v>
      </c>
      <c r="O145" s="32" t="s">
        <v>185</v>
      </c>
      <c r="P145" s="28">
        <v>88</v>
      </c>
      <c r="Q145" s="28">
        <v>81</v>
      </c>
      <c r="R145" s="28">
        <v>78</v>
      </c>
      <c r="S145" s="26" t="s">
        <v>177</v>
      </c>
      <c r="T145" s="30">
        <f t="shared" si="9"/>
        <v>78.285714285714292</v>
      </c>
      <c r="U145" s="18"/>
      <c r="V145" s="19"/>
      <c r="W145" s="19"/>
    </row>
    <row r="146" spans="1:23" s="21" customFormat="1" ht="18" customHeight="1" x14ac:dyDescent="0.3">
      <c r="A146" s="28">
        <v>115</v>
      </c>
      <c r="B146" s="28" t="s">
        <v>63</v>
      </c>
      <c r="C146" s="26" t="s">
        <v>188</v>
      </c>
      <c r="D146" s="28">
        <v>77</v>
      </c>
      <c r="E146" s="26">
        <v>73</v>
      </c>
      <c r="F146" s="26" t="s">
        <v>187</v>
      </c>
      <c r="G146" s="26" t="s">
        <v>197</v>
      </c>
      <c r="H146" s="26" t="s">
        <v>197</v>
      </c>
      <c r="I146" s="26" t="s">
        <v>189</v>
      </c>
      <c r="J146" s="26" t="s">
        <v>215</v>
      </c>
      <c r="K146" s="26" t="s">
        <v>187</v>
      </c>
      <c r="L146" s="26" t="s">
        <v>188</v>
      </c>
      <c r="M146" s="28" t="s">
        <v>213</v>
      </c>
      <c r="N146" s="28" t="s">
        <v>187</v>
      </c>
      <c r="O146" s="32" t="s">
        <v>175</v>
      </c>
      <c r="P146" s="28">
        <v>68</v>
      </c>
      <c r="Q146" s="26" t="s">
        <v>246</v>
      </c>
      <c r="R146" s="26" t="s">
        <v>215</v>
      </c>
      <c r="S146" s="26" t="s">
        <v>182</v>
      </c>
      <c r="T146" s="30">
        <f t="shared" si="9"/>
        <v>77.839285714285708</v>
      </c>
      <c r="U146" s="19"/>
      <c r="V146" s="19"/>
      <c r="W146" s="19"/>
    </row>
    <row r="147" spans="1:23" s="21" customFormat="1" ht="18" customHeight="1" x14ac:dyDescent="0.3">
      <c r="A147" s="28">
        <v>116</v>
      </c>
      <c r="B147" s="28" t="s">
        <v>126</v>
      </c>
      <c r="C147" s="26" t="s">
        <v>178</v>
      </c>
      <c r="D147" s="28">
        <v>68</v>
      </c>
      <c r="E147" s="26">
        <v>75</v>
      </c>
      <c r="F147" s="26" t="s">
        <v>182</v>
      </c>
      <c r="G147" s="28">
        <v>83</v>
      </c>
      <c r="H147" s="26" t="s">
        <v>184</v>
      </c>
      <c r="I147" s="26" t="s">
        <v>197</v>
      </c>
      <c r="J147" s="26" t="s">
        <v>171</v>
      </c>
      <c r="K147" s="26" t="s">
        <v>177</v>
      </c>
      <c r="L147" s="28" t="s">
        <v>199</v>
      </c>
      <c r="M147" s="28" t="s">
        <v>215</v>
      </c>
      <c r="N147" s="28" t="s">
        <v>189</v>
      </c>
      <c r="O147" s="32" t="s">
        <v>171</v>
      </c>
      <c r="P147" s="28">
        <v>65</v>
      </c>
      <c r="Q147" s="26" t="s">
        <v>186</v>
      </c>
      <c r="R147" s="26" t="s">
        <v>177</v>
      </c>
      <c r="S147" s="26" t="s">
        <v>199</v>
      </c>
      <c r="T147" s="30">
        <f t="shared" si="9"/>
        <v>77.607142857142861</v>
      </c>
      <c r="U147" s="24"/>
    </row>
    <row r="148" spans="1:23" s="21" customFormat="1" ht="18" customHeight="1" x14ac:dyDescent="0.3">
      <c r="A148" s="28">
        <v>117</v>
      </c>
      <c r="B148" s="28" t="s">
        <v>115</v>
      </c>
      <c r="C148" s="26" t="s">
        <v>185</v>
      </c>
      <c r="D148" s="28">
        <v>62</v>
      </c>
      <c r="E148" s="26">
        <v>74</v>
      </c>
      <c r="F148" s="26" t="s">
        <v>184</v>
      </c>
      <c r="G148" s="28">
        <v>82</v>
      </c>
      <c r="H148" s="26" t="s">
        <v>197</v>
      </c>
      <c r="I148" s="26" t="s">
        <v>197</v>
      </c>
      <c r="J148" s="26" t="s">
        <v>215</v>
      </c>
      <c r="K148" s="26" t="s">
        <v>199</v>
      </c>
      <c r="L148" s="28" t="s">
        <v>179</v>
      </c>
      <c r="M148" s="28" t="s">
        <v>200</v>
      </c>
      <c r="N148" s="28" t="s">
        <v>200</v>
      </c>
      <c r="O148" s="32" t="s">
        <v>171</v>
      </c>
      <c r="P148" s="28">
        <v>68</v>
      </c>
      <c r="Q148" s="26" t="s">
        <v>248</v>
      </c>
      <c r="R148" s="26" t="s">
        <v>188</v>
      </c>
      <c r="S148" s="26" t="s">
        <v>192</v>
      </c>
      <c r="T148" s="30">
        <f t="shared" si="9"/>
        <v>77.535714285714292</v>
      </c>
      <c r="U148" s="19"/>
      <c r="V148" s="19"/>
      <c r="W148" s="19"/>
    </row>
    <row r="149" spans="1:23" s="21" customFormat="1" ht="18" customHeight="1" x14ac:dyDescent="0.3">
      <c r="A149" s="28">
        <v>118</v>
      </c>
      <c r="B149" s="28">
        <v>1300016289</v>
      </c>
      <c r="C149" s="26">
        <v>72</v>
      </c>
      <c r="D149" s="28">
        <v>67</v>
      </c>
      <c r="E149" s="26">
        <v>77</v>
      </c>
      <c r="F149" s="26">
        <v>79</v>
      </c>
      <c r="G149" s="28">
        <v>73</v>
      </c>
      <c r="H149" s="26">
        <v>75</v>
      </c>
      <c r="I149" s="26">
        <v>80</v>
      </c>
      <c r="J149" s="26">
        <v>79</v>
      </c>
      <c r="K149" s="26">
        <v>83</v>
      </c>
      <c r="L149" s="28">
        <v>80</v>
      </c>
      <c r="M149" s="28">
        <v>71</v>
      </c>
      <c r="N149" s="28">
        <v>78</v>
      </c>
      <c r="O149" s="32">
        <v>69</v>
      </c>
      <c r="P149" s="28">
        <v>80</v>
      </c>
      <c r="Q149" s="28">
        <v>80</v>
      </c>
      <c r="R149" s="28">
        <v>79</v>
      </c>
      <c r="S149" s="26">
        <v>84</v>
      </c>
      <c r="T149" s="30">
        <f t="shared" si="9"/>
        <v>77.339285714285708</v>
      </c>
      <c r="U149" s="18"/>
      <c r="V149" s="19"/>
      <c r="W149" s="19"/>
    </row>
    <row r="150" spans="1:23" s="21" customFormat="1" ht="18" customHeight="1" x14ac:dyDescent="0.3">
      <c r="A150" s="28">
        <v>119</v>
      </c>
      <c r="B150" s="28" t="s">
        <v>41</v>
      </c>
      <c r="C150" s="26" t="s">
        <v>188</v>
      </c>
      <c r="D150" s="28">
        <v>76</v>
      </c>
      <c r="E150" s="26">
        <v>76</v>
      </c>
      <c r="F150" s="26" t="s">
        <v>212</v>
      </c>
      <c r="G150" s="28">
        <v>82</v>
      </c>
      <c r="H150" s="26" t="s">
        <v>197</v>
      </c>
      <c r="I150" s="26" t="s">
        <v>171</v>
      </c>
      <c r="J150" s="26" t="s">
        <v>199</v>
      </c>
      <c r="K150" s="26" t="s">
        <v>185</v>
      </c>
      <c r="L150" s="26" t="s">
        <v>184</v>
      </c>
      <c r="M150" s="28" t="s">
        <v>177</v>
      </c>
      <c r="N150" s="28">
        <v>83</v>
      </c>
      <c r="O150" s="32" t="s">
        <v>187</v>
      </c>
      <c r="P150" s="28">
        <v>72</v>
      </c>
      <c r="Q150" s="28">
        <v>81</v>
      </c>
      <c r="R150" s="26" t="s">
        <v>212</v>
      </c>
      <c r="S150" s="26" t="s">
        <v>189</v>
      </c>
      <c r="T150" s="30">
        <f t="shared" si="9"/>
        <v>77.089285714285708</v>
      </c>
      <c r="U150" s="19"/>
      <c r="V150" s="19"/>
      <c r="W150" s="19"/>
    </row>
    <row r="151" spans="1:23" s="21" customFormat="1" ht="18" customHeight="1" x14ac:dyDescent="0.3">
      <c r="A151" s="28">
        <v>120</v>
      </c>
      <c r="B151" s="28" t="s">
        <v>86</v>
      </c>
      <c r="C151" s="26" t="s">
        <v>188</v>
      </c>
      <c r="D151" s="28">
        <v>66</v>
      </c>
      <c r="E151" s="26">
        <v>81</v>
      </c>
      <c r="F151" s="26" t="s">
        <v>177</v>
      </c>
      <c r="G151" s="28">
        <v>72</v>
      </c>
      <c r="H151" s="26" t="s">
        <v>192</v>
      </c>
      <c r="I151" s="26" t="s">
        <v>188</v>
      </c>
      <c r="J151" s="26" t="s">
        <v>215</v>
      </c>
      <c r="K151" s="26" t="s">
        <v>172</v>
      </c>
      <c r="L151" s="28" t="s">
        <v>188</v>
      </c>
      <c r="M151" s="28" t="s">
        <v>183</v>
      </c>
      <c r="N151" s="28" t="s">
        <v>187</v>
      </c>
      <c r="O151" s="32" t="s">
        <v>188</v>
      </c>
      <c r="P151" s="28">
        <v>75</v>
      </c>
      <c r="Q151" s="26" t="s">
        <v>187</v>
      </c>
      <c r="R151" s="26" t="s">
        <v>192</v>
      </c>
      <c r="S151" s="26" t="s">
        <v>171</v>
      </c>
      <c r="T151" s="30">
        <f t="shared" si="9"/>
        <v>76.678571428571431</v>
      </c>
      <c r="U151" s="19"/>
      <c r="V151" s="19"/>
      <c r="W151" s="19"/>
    </row>
    <row r="152" spans="1:23" s="21" customFormat="1" ht="18" customHeight="1" x14ac:dyDescent="0.3">
      <c r="A152" s="28">
        <v>121</v>
      </c>
      <c r="B152" s="28" t="s">
        <v>65</v>
      </c>
      <c r="C152" s="28" t="s">
        <v>183</v>
      </c>
      <c r="D152" s="28">
        <v>78</v>
      </c>
      <c r="E152" s="28">
        <v>69</v>
      </c>
      <c r="F152" s="28" t="s">
        <v>215</v>
      </c>
      <c r="G152" s="28" t="s">
        <v>187</v>
      </c>
      <c r="H152" s="28" t="s">
        <v>199</v>
      </c>
      <c r="I152" s="28" t="s">
        <v>215</v>
      </c>
      <c r="J152" s="28" t="s">
        <v>188</v>
      </c>
      <c r="K152" s="28" t="s">
        <v>185</v>
      </c>
      <c r="L152" s="28" t="s">
        <v>177</v>
      </c>
      <c r="M152" s="28" t="s">
        <v>204</v>
      </c>
      <c r="N152" s="28" t="s">
        <v>185</v>
      </c>
      <c r="O152" s="32" t="s">
        <v>172</v>
      </c>
      <c r="P152" s="28">
        <v>72</v>
      </c>
      <c r="Q152" s="28" t="s">
        <v>187</v>
      </c>
      <c r="R152" s="28" t="s">
        <v>180</v>
      </c>
      <c r="S152" s="28" t="s">
        <v>197</v>
      </c>
      <c r="T152" s="30">
        <f t="shared" si="9"/>
        <v>76.107142857142861</v>
      </c>
      <c r="U152" s="18"/>
      <c r="V152" s="19"/>
      <c r="W152" s="19"/>
    </row>
    <row r="153" spans="1:23" s="53" customFormat="1" ht="18" customHeight="1" x14ac:dyDescent="0.3">
      <c r="A153" s="28">
        <v>122</v>
      </c>
      <c r="B153" s="28" t="s">
        <v>111</v>
      </c>
      <c r="C153" s="26" t="s">
        <v>215</v>
      </c>
      <c r="D153" s="28">
        <v>75</v>
      </c>
      <c r="E153" s="26">
        <v>70</v>
      </c>
      <c r="F153" s="26" t="s">
        <v>197</v>
      </c>
      <c r="G153" s="28">
        <v>82</v>
      </c>
      <c r="H153" s="26" t="s">
        <v>192</v>
      </c>
      <c r="I153" s="26" t="s">
        <v>196</v>
      </c>
      <c r="J153" s="26" t="s">
        <v>171</v>
      </c>
      <c r="K153" s="26" t="s">
        <v>192</v>
      </c>
      <c r="L153" s="28" t="s">
        <v>192</v>
      </c>
      <c r="M153" s="28" t="s">
        <v>204</v>
      </c>
      <c r="N153" s="28" t="s">
        <v>215</v>
      </c>
      <c r="O153" s="32" t="s">
        <v>216</v>
      </c>
      <c r="P153" s="28">
        <v>74</v>
      </c>
      <c r="Q153" s="26" t="s">
        <v>250</v>
      </c>
      <c r="R153" s="26" t="s">
        <v>172</v>
      </c>
      <c r="S153" s="26" t="s">
        <v>188</v>
      </c>
      <c r="T153" s="30">
        <f t="shared" si="9"/>
        <v>76.053571428571431</v>
      </c>
      <c r="U153" s="24"/>
      <c r="V153" s="21"/>
      <c r="W153" s="21"/>
    </row>
    <row r="154" spans="1:23" s="19" customFormat="1" ht="18" customHeight="1" x14ac:dyDescent="0.3">
      <c r="A154" s="28">
        <v>123</v>
      </c>
      <c r="B154" s="28" t="s">
        <v>28</v>
      </c>
      <c r="C154" s="26" t="s">
        <v>185</v>
      </c>
      <c r="D154" s="28">
        <v>66</v>
      </c>
      <c r="E154" s="26">
        <v>80</v>
      </c>
      <c r="F154" s="26" t="s">
        <v>184</v>
      </c>
      <c r="G154" s="26" t="s">
        <v>172</v>
      </c>
      <c r="H154" s="26" t="s">
        <v>180</v>
      </c>
      <c r="I154" s="26" t="s">
        <v>215</v>
      </c>
      <c r="J154" s="26" t="s">
        <v>183</v>
      </c>
      <c r="K154" s="26" t="s">
        <v>199</v>
      </c>
      <c r="L154" s="26" t="s">
        <v>183</v>
      </c>
      <c r="M154" s="28" t="s">
        <v>207</v>
      </c>
      <c r="N154" s="28">
        <v>81</v>
      </c>
      <c r="O154" s="32" t="s">
        <v>172</v>
      </c>
      <c r="P154" s="28">
        <v>72</v>
      </c>
      <c r="Q154" s="28">
        <v>82</v>
      </c>
      <c r="R154" s="26" t="s">
        <v>205</v>
      </c>
      <c r="S154" s="26" t="s">
        <v>180</v>
      </c>
      <c r="T154" s="30">
        <f t="shared" si="9"/>
        <v>76.017857142857139</v>
      </c>
      <c r="U154" s="18"/>
      <c r="V154" s="18"/>
      <c r="W154" s="18"/>
    </row>
    <row r="155" spans="1:23" s="19" customFormat="1" ht="18" customHeight="1" x14ac:dyDescent="0.3">
      <c r="A155" s="28">
        <v>124</v>
      </c>
      <c r="B155" s="28" t="s">
        <v>151</v>
      </c>
      <c r="C155" s="26" t="s">
        <v>207</v>
      </c>
      <c r="D155" s="28">
        <v>66</v>
      </c>
      <c r="E155" s="26">
        <v>69</v>
      </c>
      <c r="F155" s="26" t="s">
        <v>188</v>
      </c>
      <c r="G155" s="28">
        <v>81</v>
      </c>
      <c r="H155" s="26" t="s">
        <v>196</v>
      </c>
      <c r="I155" s="26" t="s">
        <v>197</v>
      </c>
      <c r="J155" s="26" t="s">
        <v>171</v>
      </c>
      <c r="K155" s="26" t="s">
        <v>177</v>
      </c>
      <c r="L155" s="28" t="s">
        <v>197</v>
      </c>
      <c r="M155" s="28" t="s">
        <v>178</v>
      </c>
      <c r="N155" s="28" t="s">
        <v>188</v>
      </c>
      <c r="O155" s="32" t="s">
        <v>200</v>
      </c>
      <c r="P155" s="28">
        <v>75</v>
      </c>
      <c r="Q155" s="28">
        <v>80</v>
      </c>
      <c r="R155" s="28">
        <v>76</v>
      </c>
      <c r="S155" s="26" t="s">
        <v>172</v>
      </c>
      <c r="T155" s="30">
        <f t="shared" si="9"/>
        <v>75.232142857142861</v>
      </c>
      <c r="U155" s="24"/>
      <c r="V155" s="21"/>
      <c r="W155" s="21"/>
    </row>
    <row r="156" spans="1:23" s="21" customFormat="1" ht="18" customHeight="1" x14ac:dyDescent="0.3">
      <c r="A156" s="28">
        <v>125</v>
      </c>
      <c r="B156" s="28" t="s">
        <v>31</v>
      </c>
      <c r="C156" s="26" t="s">
        <v>200</v>
      </c>
      <c r="D156" s="28">
        <v>65</v>
      </c>
      <c r="E156" s="26">
        <v>69</v>
      </c>
      <c r="F156" s="26" t="s">
        <v>171</v>
      </c>
      <c r="G156" s="26" t="s">
        <v>207</v>
      </c>
      <c r="H156" s="26" t="s">
        <v>197</v>
      </c>
      <c r="I156" s="26" t="s">
        <v>213</v>
      </c>
      <c r="J156" s="26" t="s">
        <v>171</v>
      </c>
      <c r="K156" s="26" t="s">
        <v>180</v>
      </c>
      <c r="L156" s="26" t="s">
        <v>185</v>
      </c>
      <c r="M156" s="28" t="s">
        <v>175</v>
      </c>
      <c r="N156" s="28">
        <v>77</v>
      </c>
      <c r="O156" s="32" t="s">
        <v>171</v>
      </c>
      <c r="P156" s="28">
        <v>75</v>
      </c>
      <c r="Q156" s="28">
        <v>80</v>
      </c>
      <c r="R156" s="26" t="s">
        <v>180</v>
      </c>
      <c r="S156" s="26" t="s">
        <v>189</v>
      </c>
      <c r="T156" s="30">
        <f t="shared" si="9"/>
        <v>74.696428571428569</v>
      </c>
      <c r="U156" s="19"/>
      <c r="V156" s="19"/>
      <c r="W156" s="19"/>
    </row>
    <row r="157" spans="1:23" s="19" customFormat="1" ht="18" customHeight="1" x14ac:dyDescent="0.3">
      <c r="A157" s="28">
        <v>126</v>
      </c>
      <c r="B157" s="28" t="s">
        <v>157</v>
      </c>
      <c r="C157" s="26" t="s">
        <v>188</v>
      </c>
      <c r="D157" s="28">
        <v>71</v>
      </c>
      <c r="E157" s="26">
        <v>75</v>
      </c>
      <c r="F157" s="26" t="s">
        <v>212</v>
      </c>
      <c r="G157" s="28">
        <v>76</v>
      </c>
      <c r="H157" s="26" t="s">
        <v>200</v>
      </c>
      <c r="I157" s="26">
        <v>73</v>
      </c>
      <c r="J157" s="26">
        <v>75</v>
      </c>
      <c r="K157" s="26" t="s">
        <v>183</v>
      </c>
      <c r="L157" s="28" t="s">
        <v>183</v>
      </c>
      <c r="M157" s="28" t="s">
        <v>204</v>
      </c>
      <c r="N157" s="28" t="s">
        <v>189</v>
      </c>
      <c r="O157" s="32" t="s">
        <v>197</v>
      </c>
      <c r="P157" s="28">
        <v>60</v>
      </c>
      <c r="Q157" s="28">
        <v>74</v>
      </c>
      <c r="R157" s="28">
        <v>80</v>
      </c>
      <c r="S157" s="26" t="s">
        <v>196</v>
      </c>
      <c r="T157" s="30">
        <f t="shared" si="9"/>
        <v>71.875</v>
      </c>
      <c r="U157" s="18"/>
    </row>
    <row r="158" spans="1:23" s="19" customFormat="1" ht="18" customHeight="1" x14ac:dyDescent="0.3">
      <c r="A158" s="28">
        <v>127</v>
      </c>
      <c r="B158" s="31" t="s">
        <v>225</v>
      </c>
      <c r="C158" s="28">
        <v>71</v>
      </c>
      <c r="D158" s="28">
        <v>60</v>
      </c>
      <c r="E158" s="28">
        <v>60</v>
      </c>
      <c r="F158" s="28">
        <v>69</v>
      </c>
      <c r="G158" s="28">
        <v>61</v>
      </c>
      <c r="H158" s="28">
        <v>78</v>
      </c>
      <c r="I158" s="28">
        <v>69</v>
      </c>
      <c r="J158" s="27" t="s">
        <v>255</v>
      </c>
      <c r="K158" s="28">
        <v>60</v>
      </c>
      <c r="L158" s="28">
        <v>73</v>
      </c>
      <c r="M158" s="28">
        <v>60</v>
      </c>
      <c r="N158" s="32" t="s">
        <v>189</v>
      </c>
      <c r="O158" s="32" t="s">
        <v>221</v>
      </c>
      <c r="P158" s="28">
        <v>60</v>
      </c>
      <c r="Q158" s="28">
        <v>67</v>
      </c>
      <c r="R158" s="28">
        <v>68</v>
      </c>
      <c r="S158" s="28">
        <v>66</v>
      </c>
      <c r="T158" s="30">
        <f t="shared" si="9"/>
        <v>67.196428571428569</v>
      </c>
    </row>
    <row r="159" spans="1:23" s="40" customFormat="1" ht="18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7"/>
      <c r="K159" s="36"/>
      <c r="L159" s="36"/>
      <c r="M159" s="36"/>
      <c r="N159" s="36"/>
      <c r="O159" s="36"/>
      <c r="P159" s="36"/>
      <c r="Q159" s="36"/>
      <c r="R159" s="36"/>
      <c r="S159" s="36"/>
      <c r="T159" s="38"/>
      <c r="U159" s="39"/>
    </row>
    <row r="160" spans="1:23" s="40" customFormat="1" ht="18" customHeight="1" x14ac:dyDescent="0.3">
      <c r="A160" s="73" t="s">
        <v>265</v>
      </c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39"/>
    </row>
    <row r="161" spans="1:23" s="21" customFormat="1" ht="18" customHeight="1" x14ac:dyDescent="0.3">
      <c r="A161" s="49" t="s">
        <v>256</v>
      </c>
      <c r="B161" s="49">
        <v>1400017630</v>
      </c>
      <c r="C161" s="49">
        <v>84</v>
      </c>
      <c r="D161" s="49">
        <v>87</v>
      </c>
      <c r="E161" s="49">
        <v>91</v>
      </c>
      <c r="F161" s="49">
        <v>86</v>
      </c>
      <c r="G161" s="49">
        <v>0</v>
      </c>
      <c r="H161" s="49">
        <v>74</v>
      </c>
      <c r="I161" s="49">
        <v>73</v>
      </c>
      <c r="J161" s="49">
        <v>83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0</v>
      </c>
      <c r="Q161" s="49">
        <v>0</v>
      </c>
      <c r="R161" s="49">
        <v>0</v>
      </c>
      <c r="S161" s="49">
        <v>0</v>
      </c>
      <c r="T161" s="51"/>
    </row>
    <row r="162" spans="1:23" s="19" customFormat="1" ht="18" customHeight="1" x14ac:dyDescent="0.3">
      <c r="A162" s="49" t="s">
        <v>258</v>
      </c>
      <c r="B162" s="49">
        <v>1300017676</v>
      </c>
      <c r="C162" s="49">
        <v>74</v>
      </c>
      <c r="D162" s="49">
        <v>79</v>
      </c>
      <c r="E162" s="49">
        <v>60</v>
      </c>
      <c r="F162" s="50">
        <v>78</v>
      </c>
      <c r="G162" s="49">
        <v>72</v>
      </c>
      <c r="H162" s="49">
        <v>65</v>
      </c>
      <c r="I162" s="50">
        <v>79</v>
      </c>
      <c r="J162" s="41" t="s">
        <v>259</v>
      </c>
      <c r="K162" s="50">
        <v>72</v>
      </c>
      <c r="L162" s="49">
        <v>76</v>
      </c>
      <c r="M162" s="56"/>
      <c r="N162" s="50">
        <v>63</v>
      </c>
      <c r="O162" s="33">
        <v>51</v>
      </c>
      <c r="P162" s="56"/>
      <c r="Q162" s="49">
        <v>70</v>
      </c>
      <c r="R162" s="49">
        <v>77</v>
      </c>
      <c r="S162" s="49">
        <v>71</v>
      </c>
      <c r="T162" s="51"/>
      <c r="U162" s="52"/>
      <c r="V162" s="53"/>
      <c r="W162" s="53"/>
    </row>
    <row r="163" spans="1:23" s="19" customFormat="1" ht="18" customHeight="1" x14ac:dyDescent="0.3">
      <c r="A163" s="28"/>
      <c r="B163" s="28" t="s">
        <v>201</v>
      </c>
      <c r="C163" s="28">
        <v>60</v>
      </c>
      <c r="D163" s="28">
        <v>66</v>
      </c>
      <c r="E163" s="28">
        <v>60</v>
      </c>
      <c r="F163" s="29">
        <v>80</v>
      </c>
      <c r="G163" s="28">
        <v>78</v>
      </c>
      <c r="H163" s="28">
        <v>64</v>
      </c>
      <c r="I163" s="28">
        <v>68</v>
      </c>
      <c r="J163" s="27" t="s">
        <v>251</v>
      </c>
      <c r="K163" s="29">
        <v>60</v>
      </c>
      <c r="L163" s="28">
        <v>67</v>
      </c>
      <c r="M163" s="33">
        <v>20</v>
      </c>
      <c r="N163" s="29">
        <v>63</v>
      </c>
      <c r="O163" s="31">
        <v>66</v>
      </c>
      <c r="P163" s="28">
        <v>60</v>
      </c>
      <c r="Q163" s="28">
        <v>70</v>
      </c>
      <c r="R163" s="28">
        <v>69</v>
      </c>
      <c r="S163" s="28">
        <v>75</v>
      </c>
      <c r="T163" s="30"/>
      <c r="U163" s="18"/>
    </row>
    <row r="164" spans="1:23" s="21" customFormat="1" ht="18" customHeight="1" x14ac:dyDescent="0.3">
      <c r="A164" s="28"/>
      <c r="B164" s="28" t="s">
        <v>202</v>
      </c>
      <c r="C164" s="28">
        <v>61</v>
      </c>
      <c r="D164" s="28">
        <v>74</v>
      </c>
      <c r="E164" s="28">
        <v>82</v>
      </c>
      <c r="F164" s="29">
        <v>80</v>
      </c>
      <c r="G164" s="28">
        <v>73</v>
      </c>
      <c r="H164" s="28">
        <v>66</v>
      </c>
      <c r="I164" s="28">
        <v>69</v>
      </c>
      <c r="J164" s="27" t="s">
        <v>252</v>
      </c>
      <c r="K164" s="29">
        <v>67</v>
      </c>
      <c r="L164" s="28">
        <v>76</v>
      </c>
      <c r="M164" s="33" t="s">
        <v>206</v>
      </c>
      <c r="N164" s="29">
        <v>67</v>
      </c>
      <c r="O164" s="31">
        <v>70</v>
      </c>
      <c r="P164" s="28">
        <v>65</v>
      </c>
      <c r="Q164" s="28">
        <v>82</v>
      </c>
      <c r="R164" s="28">
        <v>74</v>
      </c>
      <c r="S164" s="28">
        <v>82</v>
      </c>
      <c r="T164" s="30"/>
      <c r="U164" s="18"/>
      <c r="V164" s="19"/>
      <c r="W164" s="19"/>
    </row>
    <row r="165" spans="1:23" s="19" customFormat="1" ht="18" customHeight="1" x14ac:dyDescent="0.3">
      <c r="A165" s="28"/>
      <c r="B165" s="28" t="s">
        <v>203</v>
      </c>
      <c r="C165" s="28">
        <v>70</v>
      </c>
      <c r="D165" s="28">
        <v>72</v>
      </c>
      <c r="E165" s="28">
        <v>60</v>
      </c>
      <c r="F165" s="28">
        <v>82</v>
      </c>
      <c r="G165" s="28">
        <v>77</v>
      </c>
      <c r="H165" s="28">
        <v>80</v>
      </c>
      <c r="I165" s="28">
        <v>78</v>
      </c>
      <c r="J165" s="27" t="s">
        <v>253</v>
      </c>
      <c r="K165" s="28">
        <v>75</v>
      </c>
      <c r="L165" s="28">
        <v>73</v>
      </c>
      <c r="M165" s="33" t="s">
        <v>209</v>
      </c>
      <c r="N165" s="28">
        <v>77</v>
      </c>
      <c r="O165" s="28">
        <v>69</v>
      </c>
      <c r="P165" s="28">
        <v>78</v>
      </c>
      <c r="Q165" s="28">
        <v>80</v>
      </c>
      <c r="R165" s="28">
        <v>79</v>
      </c>
      <c r="S165" s="28">
        <v>81</v>
      </c>
      <c r="T165" s="30"/>
      <c r="U165" s="18"/>
    </row>
    <row r="166" spans="1:23" s="19" customFormat="1" ht="18" customHeight="1" x14ac:dyDescent="0.3">
      <c r="A166" s="28"/>
      <c r="B166" s="31" t="s">
        <v>223</v>
      </c>
      <c r="C166" s="28">
        <v>60</v>
      </c>
      <c r="D166" s="28">
        <v>60</v>
      </c>
      <c r="E166" s="28">
        <v>70</v>
      </c>
      <c r="F166" s="28">
        <v>69</v>
      </c>
      <c r="G166" s="28">
        <v>73</v>
      </c>
      <c r="H166" s="28">
        <v>78</v>
      </c>
      <c r="I166" s="28">
        <v>82</v>
      </c>
      <c r="J166" s="27" t="s">
        <v>254</v>
      </c>
      <c r="K166" s="28">
        <v>62</v>
      </c>
      <c r="L166" s="28">
        <v>77</v>
      </c>
      <c r="M166" s="28">
        <v>63</v>
      </c>
      <c r="N166" s="28">
        <v>63</v>
      </c>
      <c r="O166" s="32" t="s">
        <v>200</v>
      </c>
      <c r="P166" s="33">
        <v>50</v>
      </c>
      <c r="Q166" s="28">
        <v>79</v>
      </c>
      <c r="R166" s="28">
        <v>74</v>
      </c>
      <c r="S166" s="28">
        <v>65</v>
      </c>
      <c r="T166" s="30"/>
    </row>
    <row r="167" spans="1:23" s="21" customFormat="1" ht="18" customHeight="1" x14ac:dyDescent="0.3">
      <c r="A167" s="28"/>
      <c r="B167" s="31" t="s">
        <v>224</v>
      </c>
      <c r="C167" s="28">
        <v>60</v>
      </c>
      <c r="D167" s="28">
        <v>60</v>
      </c>
      <c r="E167" s="28">
        <v>78</v>
      </c>
      <c r="F167" s="28">
        <v>70</v>
      </c>
      <c r="G167" s="28">
        <v>73</v>
      </c>
      <c r="H167" s="28">
        <v>79</v>
      </c>
      <c r="I167" s="28">
        <v>71</v>
      </c>
      <c r="J167" s="27" t="s">
        <v>254</v>
      </c>
      <c r="K167" s="28">
        <v>60</v>
      </c>
      <c r="L167" s="28">
        <v>62</v>
      </c>
      <c r="M167" s="28">
        <v>65</v>
      </c>
      <c r="N167" s="32" t="s">
        <v>217</v>
      </c>
      <c r="O167" s="32" t="s">
        <v>217</v>
      </c>
      <c r="P167" s="33">
        <v>50</v>
      </c>
      <c r="Q167" s="28">
        <v>70</v>
      </c>
      <c r="R167" s="28">
        <v>69</v>
      </c>
      <c r="S167" s="28">
        <v>60</v>
      </c>
      <c r="T167" s="30"/>
      <c r="U167" s="18"/>
      <c r="V167" s="19"/>
      <c r="W167" s="19"/>
    </row>
    <row r="168" spans="1:23" s="21" customFormat="1" ht="18" customHeight="1" x14ac:dyDescent="0.3">
      <c r="A168" s="28"/>
      <c r="B168" s="31" t="s">
        <v>226</v>
      </c>
      <c r="C168" s="28">
        <v>72</v>
      </c>
      <c r="D168" s="28">
        <v>60</v>
      </c>
      <c r="E168" s="28">
        <v>73</v>
      </c>
      <c r="F168" s="28">
        <v>61</v>
      </c>
      <c r="G168" s="29">
        <v>80</v>
      </c>
      <c r="H168" s="28">
        <v>70</v>
      </c>
      <c r="I168" s="28">
        <v>71</v>
      </c>
      <c r="J168" s="27" t="s">
        <v>235</v>
      </c>
      <c r="K168" s="28">
        <v>61</v>
      </c>
      <c r="L168" s="28">
        <v>63</v>
      </c>
      <c r="M168" s="28">
        <v>60</v>
      </c>
      <c r="N168" s="32" t="s">
        <v>215</v>
      </c>
      <c r="O168" s="32" t="s">
        <v>196</v>
      </c>
      <c r="P168" s="33">
        <v>48</v>
      </c>
      <c r="Q168" s="28">
        <v>62</v>
      </c>
      <c r="R168" s="28">
        <v>64</v>
      </c>
      <c r="S168" s="28">
        <v>73</v>
      </c>
      <c r="T168" s="30"/>
      <c r="U168" s="19"/>
      <c r="V168" s="19"/>
      <c r="W168" s="19"/>
    </row>
    <row r="169" spans="1:23" s="21" customFormat="1" ht="18" customHeight="1" x14ac:dyDescent="0.3">
      <c r="A169" s="28"/>
      <c r="B169" s="28" t="s">
        <v>36</v>
      </c>
      <c r="C169" s="26" t="s">
        <v>205</v>
      </c>
      <c r="D169" s="28">
        <v>79</v>
      </c>
      <c r="E169" s="26">
        <v>68</v>
      </c>
      <c r="F169" s="26" t="s">
        <v>199</v>
      </c>
      <c r="G169" s="26" t="s">
        <v>171</v>
      </c>
      <c r="H169" s="26" t="s">
        <v>177</v>
      </c>
      <c r="I169" s="26" t="s">
        <v>221</v>
      </c>
      <c r="J169" s="26" t="s">
        <v>207</v>
      </c>
      <c r="K169" s="26" t="s">
        <v>185</v>
      </c>
      <c r="L169" s="26" t="s">
        <v>188</v>
      </c>
      <c r="M169" s="33" t="s">
        <v>208</v>
      </c>
      <c r="N169" s="28">
        <v>74</v>
      </c>
      <c r="O169" s="32" t="s">
        <v>177</v>
      </c>
      <c r="P169" s="28">
        <v>60</v>
      </c>
      <c r="Q169" s="28">
        <v>78</v>
      </c>
      <c r="R169" s="26" t="s">
        <v>199</v>
      </c>
      <c r="S169" s="26" t="s">
        <v>189</v>
      </c>
      <c r="T169" s="30"/>
      <c r="U169" s="18"/>
      <c r="V169" s="19"/>
      <c r="W169" s="19"/>
    </row>
    <row r="170" spans="1:23" s="19" customFormat="1" ht="18" customHeight="1" x14ac:dyDescent="0.3">
      <c r="A170" s="28"/>
      <c r="B170" s="28" t="s">
        <v>37</v>
      </c>
      <c r="C170" s="26" t="s">
        <v>205</v>
      </c>
      <c r="D170" s="28">
        <v>69</v>
      </c>
      <c r="E170" s="26">
        <v>70</v>
      </c>
      <c r="F170" s="26" t="s">
        <v>200</v>
      </c>
      <c r="G170" s="26" t="s">
        <v>189</v>
      </c>
      <c r="H170" s="26" t="s">
        <v>188</v>
      </c>
      <c r="I170" s="26" t="s">
        <v>221</v>
      </c>
      <c r="J170" s="35" t="s">
        <v>232</v>
      </c>
      <c r="K170" s="26" t="s">
        <v>200</v>
      </c>
      <c r="L170" s="26" t="s">
        <v>189</v>
      </c>
      <c r="M170" s="33" t="s">
        <v>210</v>
      </c>
      <c r="N170" s="28">
        <v>80</v>
      </c>
      <c r="O170" s="34" t="s">
        <v>222</v>
      </c>
      <c r="P170" s="33">
        <v>50</v>
      </c>
      <c r="Q170" s="28">
        <v>83</v>
      </c>
      <c r="R170" s="26" t="s">
        <v>200</v>
      </c>
      <c r="S170" s="26" t="s">
        <v>204</v>
      </c>
      <c r="T170" s="30"/>
      <c r="U170" s="18"/>
    </row>
    <row r="171" spans="1:23" s="19" customFormat="1" ht="18" customHeight="1" x14ac:dyDescent="0.3">
      <c r="A171" s="28"/>
      <c r="B171" s="28" t="s">
        <v>39</v>
      </c>
      <c r="C171" s="26" t="s">
        <v>180</v>
      </c>
      <c r="D171" s="28">
        <v>81</v>
      </c>
      <c r="E171" s="26">
        <v>76</v>
      </c>
      <c r="F171" s="26" t="s">
        <v>173</v>
      </c>
      <c r="G171" s="26" t="s">
        <v>194</v>
      </c>
      <c r="H171" s="26" t="s">
        <v>187</v>
      </c>
      <c r="I171" s="26" t="s">
        <v>197</v>
      </c>
      <c r="J171" s="26" t="s">
        <v>177</v>
      </c>
      <c r="K171" s="26" t="s">
        <v>172</v>
      </c>
      <c r="L171" s="26" t="s">
        <v>184</v>
      </c>
      <c r="M171" s="33" t="s">
        <v>211</v>
      </c>
      <c r="N171" s="28">
        <v>70</v>
      </c>
      <c r="O171" s="32" t="s">
        <v>185</v>
      </c>
      <c r="P171" s="28">
        <v>69</v>
      </c>
      <c r="Q171" s="28">
        <v>86</v>
      </c>
      <c r="R171" s="26" t="s">
        <v>183</v>
      </c>
      <c r="S171" s="26" t="s">
        <v>180</v>
      </c>
      <c r="T171" s="30"/>
      <c r="U171" s="18"/>
    </row>
    <row r="172" spans="1:23" s="22" customFormat="1" ht="18" customHeight="1" x14ac:dyDescent="0.3">
      <c r="A172" s="28"/>
      <c r="B172" s="28" t="s">
        <v>64</v>
      </c>
      <c r="C172" s="26" t="s">
        <v>215</v>
      </c>
      <c r="D172" s="28">
        <v>70</v>
      </c>
      <c r="E172" s="26">
        <v>80</v>
      </c>
      <c r="F172" s="26" t="s">
        <v>197</v>
      </c>
      <c r="G172" s="26" t="s">
        <v>199</v>
      </c>
      <c r="H172" s="26" t="s">
        <v>199</v>
      </c>
      <c r="I172" s="26" t="s">
        <v>197</v>
      </c>
      <c r="J172" s="26" t="s">
        <v>216</v>
      </c>
      <c r="K172" s="26" t="s">
        <v>185</v>
      </c>
      <c r="L172" s="26" t="s">
        <v>195</v>
      </c>
      <c r="M172" s="28" t="s">
        <v>197</v>
      </c>
      <c r="N172" s="28" t="s">
        <v>197</v>
      </c>
      <c r="O172" s="32" t="s">
        <v>213</v>
      </c>
      <c r="P172" s="33">
        <v>0</v>
      </c>
      <c r="Q172" s="26" t="s">
        <v>185</v>
      </c>
      <c r="R172" s="26" t="s">
        <v>187</v>
      </c>
      <c r="S172" s="26" t="s">
        <v>188</v>
      </c>
      <c r="T172" s="30"/>
      <c r="U172" s="18"/>
      <c r="V172" s="19"/>
      <c r="W172" s="19"/>
    </row>
    <row r="173" spans="1:23" s="21" customFormat="1" ht="18" customHeight="1" x14ac:dyDescent="0.3">
      <c r="A173" s="28"/>
      <c r="B173" s="28" t="s">
        <v>80</v>
      </c>
      <c r="C173" s="26" t="s">
        <v>199</v>
      </c>
      <c r="D173" s="28">
        <v>67</v>
      </c>
      <c r="E173" s="26">
        <v>80</v>
      </c>
      <c r="F173" s="26" t="s">
        <v>215</v>
      </c>
      <c r="G173" s="28">
        <v>70</v>
      </c>
      <c r="H173" s="26" t="s">
        <v>179</v>
      </c>
      <c r="I173" s="26" t="s">
        <v>221</v>
      </c>
      <c r="J173" s="26" t="s">
        <v>222</v>
      </c>
      <c r="K173" s="26" t="s">
        <v>215</v>
      </c>
      <c r="L173" s="28" t="s">
        <v>196</v>
      </c>
      <c r="M173" s="28" t="s">
        <v>214</v>
      </c>
      <c r="N173" s="28" t="s">
        <v>172</v>
      </c>
      <c r="O173" s="32" t="s">
        <v>215</v>
      </c>
      <c r="P173" s="33">
        <v>40</v>
      </c>
      <c r="Q173" s="26" t="s">
        <v>184</v>
      </c>
      <c r="R173" s="26" t="s">
        <v>200</v>
      </c>
      <c r="S173" s="26" t="s">
        <v>216</v>
      </c>
      <c r="T173" s="30"/>
      <c r="U173" s="24"/>
    </row>
    <row r="174" spans="1:23" s="19" customFormat="1" ht="18" customHeight="1" x14ac:dyDescent="0.3">
      <c r="A174" s="28"/>
      <c r="B174" s="28" t="s">
        <v>116</v>
      </c>
      <c r="C174" s="26" t="s">
        <v>187</v>
      </c>
      <c r="D174" s="28">
        <v>77</v>
      </c>
      <c r="E174" s="26">
        <v>80</v>
      </c>
      <c r="F174" s="26" t="s">
        <v>193</v>
      </c>
      <c r="G174" s="28">
        <v>90</v>
      </c>
      <c r="H174" s="26" t="s">
        <v>179</v>
      </c>
      <c r="I174" s="26" t="s">
        <v>229</v>
      </c>
      <c r="J174" s="26" t="s">
        <v>178</v>
      </c>
      <c r="K174" s="26" t="s">
        <v>197</v>
      </c>
      <c r="L174" s="28" t="s">
        <v>192</v>
      </c>
      <c r="M174" s="28" t="s">
        <v>182</v>
      </c>
      <c r="N174" s="28" t="s">
        <v>180</v>
      </c>
      <c r="O174" s="32" t="s">
        <v>192</v>
      </c>
      <c r="P174" s="33">
        <v>0</v>
      </c>
      <c r="Q174" s="26" t="s">
        <v>179</v>
      </c>
      <c r="R174" s="26" t="s">
        <v>185</v>
      </c>
      <c r="S174" s="26" t="s">
        <v>184</v>
      </c>
      <c r="T174" s="30"/>
      <c r="U174" s="18"/>
    </row>
    <row r="175" spans="1:23" s="19" customFormat="1" ht="18" customHeight="1" x14ac:dyDescent="0.3">
      <c r="A175" s="28"/>
      <c r="B175" s="28" t="s">
        <v>149</v>
      </c>
      <c r="C175" s="26" t="s">
        <v>183</v>
      </c>
      <c r="D175" s="28">
        <v>72</v>
      </c>
      <c r="E175" s="26">
        <v>78</v>
      </c>
      <c r="F175" s="26" t="s">
        <v>171</v>
      </c>
      <c r="G175" s="28">
        <v>83</v>
      </c>
      <c r="H175" s="26" t="s">
        <v>192</v>
      </c>
      <c r="I175" s="26" t="s">
        <v>196</v>
      </c>
      <c r="J175" s="28">
        <v>68</v>
      </c>
      <c r="K175" s="26" t="s">
        <v>188</v>
      </c>
      <c r="L175" s="28" t="s">
        <v>180</v>
      </c>
      <c r="M175" s="28" t="s">
        <v>171</v>
      </c>
      <c r="N175" s="28" t="s">
        <v>188</v>
      </c>
      <c r="O175" s="32" t="s">
        <v>177</v>
      </c>
      <c r="P175" s="33">
        <v>0</v>
      </c>
      <c r="Q175" s="28">
        <v>86</v>
      </c>
      <c r="R175" s="26" t="s">
        <v>180</v>
      </c>
      <c r="S175" s="26" t="s">
        <v>184</v>
      </c>
      <c r="T175" s="30"/>
      <c r="U175" s="24"/>
      <c r="V175" s="21"/>
      <c r="W175" s="21"/>
    </row>
    <row r="176" spans="1:23" s="19" customFormat="1" ht="18" customHeight="1" x14ac:dyDescent="0.3">
      <c r="A176" s="28"/>
      <c r="B176" s="28" t="s">
        <v>150</v>
      </c>
      <c r="C176" s="26" t="s">
        <v>188</v>
      </c>
      <c r="D176" s="28">
        <v>86</v>
      </c>
      <c r="E176" s="26">
        <v>82</v>
      </c>
      <c r="F176" s="26" t="s">
        <v>192</v>
      </c>
      <c r="G176" s="28">
        <v>80</v>
      </c>
      <c r="H176" s="26" t="s">
        <v>178</v>
      </c>
      <c r="I176" s="26" t="s">
        <v>177</v>
      </c>
      <c r="J176" s="28">
        <v>82</v>
      </c>
      <c r="K176" s="26" t="s">
        <v>185</v>
      </c>
      <c r="L176" s="28" t="s">
        <v>195</v>
      </c>
      <c r="M176" s="33">
        <v>0</v>
      </c>
      <c r="N176" s="28" t="s">
        <v>184</v>
      </c>
      <c r="O176" s="32" t="s">
        <v>175</v>
      </c>
      <c r="P176" s="28">
        <v>79</v>
      </c>
      <c r="Q176" s="28">
        <v>89</v>
      </c>
      <c r="R176" s="26" t="s">
        <v>187</v>
      </c>
      <c r="S176" s="26" t="s">
        <v>180</v>
      </c>
      <c r="T176" s="30"/>
      <c r="U176" s="18"/>
    </row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</sheetData>
  <sheetProtection password="E6DF" sheet="1" objects="1" scenarios="1"/>
  <autoFilter ref="A2:W2">
    <sortState ref="A3:X159">
      <sortCondition descending="1" ref="T2"/>
    </sortState>
  </autoFilter>
  <mergeCells count="2">
    <mergeCell ref="A1:T1"/>
    <mergeCell ref="A160:T160"/>
  </mergeCells>
  <phoneticPr fontId="1" type="noConversion"/>
  <pageMargins left="0.11811023622047245" right="0.11811023622047245" top="0.35433070866141736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E1" workbookViewId="0">
      <selection activeCell="E13" sqref="E13:Z26"/>
    </sheetView>
  </sheetViews>
  <sheetFormatPr defaultRowHeight="14.4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13级</vt:lpstr>
      <vt:lpstr>Sheet1</vt:lpstr>
      <vt:lpstr>'13级'!Print_Titles</vt:lpstr>
    </vt:vector>
  </TitlesOfParts>
  <Company>PKU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HelenFF</dc:creator>
  <cp:lastModifiedBy>费海伲</cp:lastModifiedBy>
  <cp:lastPrinted>2017-07-05T06:48:21Z</cp:lastPrinted>
  <dcterms:created xsi:type="dcterms:W3CDTF">2012-07-12T08:57:28Z</dcterms:created>
  <dcterms:modified xsi:type="dcterms:W3CDTF">2017-07-11T05:43:50Z</dcterms:modified>
</cp:coreProperties>
</file>